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inor\Desktop\"/>
    </mc:Choice>
  </mc:AlternateContent>
  <xr:revisionPtr revIDLastSave="0" documentId="13_ncr:1_{6D16DA48-90F9-4916-9A00-3BBD0892FDD4}" xr6:coauthVersionLast="47" xr6:coauthVersionMax="47" xr10:uidLastSave="{00000000-0000-0000-0000-000000000000}"/>
  <workbookProtection workbookAlgorithmName="SHA-512" workbookHashValue="0QvBV8kZu4+/q95FO1NQ2KQEk7pgUTJMYfb6KXhj64Y4ZkqKXLvzHgG7sB3VQiF7FeiJitYA/7+jKe2tPl7yuw==" workbookSaltValue="UORI1Y/1rK51TRNthguK+A==" workbookSpinCount="100000" lockStructure="1"/>
  <bookViews>
    <workbookView xWindow="-110" yWindow="-110" windowWidth="19420" windowHeight="11760" xr2:uid="{53C6E94F-59B4-4C2D-914C-1592729AC415}"/>
  </bookViews>
  <sheets>
    <sheet name="Quick estimation" sheetId="2" r:id="rId1"/>
    <sheet name="Invoice form"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5" l="1"/>
  <c r="D18" i="5"/>
  <c r="D17" i="5"/>
  <c r="D16" i="5"/>
  <c r="D15" i="5"/>
  <c r="F17" i="5"/>
  <c r="F16" i="5"/>
  <c r="F18" i="5"/>
  <c r="D14" i="5"/>
  <c r="D13" i="5"/>
  <c r="D12" i="5"/>
  <c r="C6" i="5"/>
  <c r="C5" i="5"/>
  <c r="C4" i="5"/>
  <c r="G2" i="5"/>
  <c r="B19" i="2"/>
  <c r="D8" i="2" l="1"/>
  <c r="F13" i="2"/>
  <c r="F12" i="2"/>
  <c r="F10" i="2"/>
  <c r="H17" i="5" l="1"/>
  <c r="C15" i="2"/>
  <c r="D9" i="2"/>
  <c r="H15" i="5" s="1"/>
  <c r="F15" i="5"/>
  <c r="F11" i="2" l="1"/>
  <c r="D17" i="2" l="1"/>
  <c r="F9" i="5" s="1"/>
  <c r="H16" i="5"/>
  <c r="E18" i="2" l="1"/>
  <c r="B17" i="2"/>
  <c r="E17" i="2"/>
  <c r="I21" i="2"/>
  <c r="H18" i="5"/>
</calcChain>
</file>

<file path=xl/sharedStrings.xml><?xml version="1.0" encoding="utf-8"?>
<sst xmlns="http://schemas.openxmlformats.org/spreadsheetml/2006/main" count="95" uniqueCount="85">
  <si>
    <t>Creative Commons</t>
    <phoneticPr fontId="1"/>
  </si>
  <si>
    <t>CC BY</t>
    <phoneticPr fontId="1"/>
  </si>
  <si>
    <t>CC BY-NC-SA</t>
    <phoneticPr fontId="1"/>
  </si>
  <si>
    <t>Quick estimation for reproduction permission fee</t>
    <phoneticPr fontId="1"/>
  </si>
  <si>
    <t>Basic unit charge</t>
    <phoneticPr fontId="1"/>
  </si>
  <si>
    <t>JPY/Unit</t>
    <phoneticPr fontId="1"/>
  </si>
  <si>
    <t>Figure(s)/Table(s)</t>
    <phoneticPr fontId="1"/>
  </si>
  <si>
    <t>Sentence(s)</t>
    <phoneticPr fontId="1"/>
  </si>
  <si>
    <t>Unit(s)(should be&lt;10)</t>
    <phoneticPr fontId="1"/>
  </si>
  <si>
    <t>Number of reproduction unit</t>
    <phoneticPr fontId="1"/>
  </si>
  <si>
    <t>piece(s)</t>
    <phoneticPr fontId="1"/>
  </si>
  <si>
    <t>words</t>
    <phoneticPr fontId="1"/>
  </si>
  <si>
    <t>Units</t>
    <phoneticPr fontId="1"/>
  </si>
  <si>
    <t>JPY</t>
    <phoneticPr fontId="1"/>
  </si>
  <si>
    <t>Type of licence</t>
    <phoneticPr fontId="1"/>
  </si>
  <si>
    <t>Purpose of use</t>
    <phoneticPr fontId="1"/>
  </si>
  <si>
    <t>Contents of agreement</t>
    <phoneticPr fontId="1"/>
  </si>
  <si>
    <t>Profit/Non-profit</t>
    <phoneticPr fontId="1"/>
  </si>
  <si>
    <t>Secretariat Office</t>
    <phoneticPr fontId="1"/>
  </si>
  <si>
    <t>Name of Users</t>
    <phoneticPr fontId="1"/>
  </si>
  <si>
    <t>Affiliation</t>
    <phoneticPr fontId="1"/>
  </si>
  <si>
    <t>Email</t>
    <phoneticPr fontId="1"/>
  </si>
  <si>
    <t>Title of materials</t>
    <phoneticPr fontId="1"/>
  </si>
  <si>
    <t>Author(s)</t>
    <phoneticPr fontId="1"/>
  </si>
  <si>
    <t>Journal</t>
    <phoneticPr fontId="1"/>
  </si>
  <si>
    <t>Volume</t>
    <phoneticPr fontId="1"/>
  </si>
  <si>
    <t>Issue</t>
    <phoneticPr fontId="1"/>
  </si>
  <si>
    <t>Pages</t>
    <phoneticPr fontId="1"/>
  </si>
  <si>
    <t>Year</t>
    <phoneticPr fontId="1"/>
  </si>
  <si>
    <t>Article(s) for Reproduction</t>
    <phoneticPr fontId="1"/>
  </si>
  <si>
    <t>Details of the reprint destination, intended use, and figures to be reprinted.</t>
    <phoneticPr fontId="1"/>
  </si>
  <si>
    <t>Profit</t>
    <phoneticPr fontId="1"/>
  </si>
  <si>
    <t>Non-Profit</t>
    <phoneticPr fontId="1"/>
  </si>
  <si>
    <t>One-time presentation</t>
    <phoneticPr fontId="1"/>
  </si>
  <si>
    <t>Article (printed media or e-journal with certification)</t>
    <phoneticPr fontId="1"/>
  </si>
  <si>
    <t>Article (e-journal without certification)</t>
    <phoneticPr fontId="1"/>
  </si>
  <si>
    <t>Book (Printed)</t>
    <phoneticPr fontId="1"/>
  </si>
  <si>
    <t>Book (Electronic only or with paper)</t>
    <phoneticPr fontId="1"/>
  </si>
  <si>
    <t>Achademic/Sales materials (charged)</t>
    <phoneticPr fontId="1"/>
  </si>
  <si>
    <t>Achademic/Sales materials (free of charge)</t>
    <phoneticPr fontId="1"/>
  </si>
  <si>
    <t>Posting on the Internet (with authentication)</t>
    <phoneticPr fontId="1"/>
  </si>
  <si>
    <t>Posting on the Internet (no authentication)</t>
    <phoneticPr fontId="1"/>
  </si>
  <si>
    <t>N/A</t>
    <phoneticPr fontId="1"/>
  </si>
  <si>
    <t>Article of Denki Kagaku (Issued within 12 months)</t>
    <phoneticPr fontId="1"/>
  </si>
  <si>
    <t>Article of Denki Kagaku (Issued over 12 months, ECSJ member)</t>
    <phoneticPr fontId="1"/>
  </si>
  <si>
    <t>Article of Denki Kagaku (Issued over 12 months, non-member)</t>
    <phoneticPr fontId="1"/>
  </si>
  <si>
    <r>
      <rPr>
        <sz val="11"/>
        <color theme="1"/>
        <rFont val="Calibri"/>
        <family val="3"/>
      </rPr>
      <t>Meeting Abstract</t>
    </r>
    <r>
      <rPr>
        <sz val="11"/>
        <color theme="1"/>
        <rFont val="Calibri"/>
        <family val="2"/>
      </rPr>
      <t>(</t>
    </r>
    <r>
      <rPr>
        <sz val="11"/>
        <color theme="1"/>
        <rFont val="Calibri"/>
        <family val="3"/>
      </rPr>
      <t>Issued within 12 months, Author)</t>
    </r>
    <phoneticPr fontId="1"/>
  </si>
  <si>
    <r>
      <t>Meeting Abstract</t>
    </r>
    <r>
      <rPr>
        <sz val="11"/>
        <color theme="1"/>
        <rFont val="Calibri"/>
        <family val="2"/>
      </rPr>
      <t>(</t>
    </r>
    <r>
      <rPr>
        <sz val="11"/>
        <color theme="1"/>
        <rFont val="Calibri"/>
        <family val="3"/>
      </rPr>
      <t>Issued within 12 months, Non-author)</t>
    </r>
    <phoneticPr fontId="1"/>
  </si>
  <si>
    <r>
      <t>Meeting Abstract</t>
    </r>
    <r>
      <rPr>
        <sz val="11"/>
        <color theme="1"/>
        <rFont val="Calibri"/>
        <family val="2"/>
      </rPr>
      <t>(</t>
    </r>
    <r>
      <rPr>
        <sz val="11"/>
        <color theme="1"/>
        <rFont val="Calibri"/>
        <family val="3"/>
      </rPr>
      <t>Issued over 12 months, ECSJ Member)</t>
    </r>
    <phoneticPr fontId="1"/>
  </si>
  <si>
    <r>
      <t>Meeting Abstract</t>
    </r>
    <r>
      <rPr>
        <sz val="11"/>
        <color theme="1"/>
        <rFont val="Calibri"/>
        <family val="2"/>
      </rPr>
      <t>(</t>
    </r>
    <r>
      <rPr>
        <sz val="11"/>
        <color theme="1"/>
        <rFont val="Calibri"/>
        <family val="3"/>
      </rPr>
      <t>Issued over 12 months, Non-member)</t>
    </r>
    <phoneticPr fontId="1"/>
  </si>
  <si>
    <t>Other aritcles(Non-member)</t>
    <phoneticPr fontId="1"/>
  </si>
  <si>
    <t>Other aritcles(ECSJ Member)</t>
    <phoneticPr fontId="1"/>
  </si>
  <si>
    <t>Reproduced Materials, Licencee status</t>
    <phoneticPr fontId="1"/>
  </si>
  <si>
    <t>The Electrochemical Society of Japan </t>
  </si>
  <si>
    <t>Account name</t>
  </si>
  <si>
    <t>014-0939526 </t>
  </si>
  <si>
    <t>Account number</t>
  </si>
  <si>
    <t>Ordinary Deposit</t>
  </si>
  <si>
    <t>Type of Account</t>
  </si>
  <si>
    <t>BOTKJPJT</t>
  </si>
  <si>
    <t>JAPAN Swift code</t>
  </si>
  <si>
    <t>2-7-1 Marunouchi Chiyoda-ku, Tokyo</t>
  </si>
  <si>
    <t>Bank Address</t>
  </si>
  <si>
    <t>ICHIGAYA Branch</t>
  </si>
  <si>
    <t>Branch name</t>
  </si>
  <si>
    <t>MUFG Bank, Ltd</t>
  </si>
  <si>
    <t>Bank name</t>
  </si>
  <si>
    <t>For bank transfer</t>
    <phoneticPr fontId="1"/>
  </si>
  <si>
    <t>Content of Reproductions</t>
    <phoneticPr fontId="1"/>
  </si>
  <si>
    <t>Bill</t>
    <phoneticPr fontId="1"/>
  </si>
  <si>
    <t>Useer status</t>
    <phoneticPr fontId="1"/>
  </si>
  <si>
    <t>Factor</t>
    <phoneticPr fontId="1"/>
  </si>
  <si>
    <t>pages</t>
    <phoneticPr fontId="1"/>
  </si>
  <si>
    <t>Profit/Nonprofit</t>
    <phoneticPr fontId="1"/>
  </si>
  <si>
    <t>Basic Fee</t>
    <phoneticPr fontId="1"/>
  </si>
  <si>
    <t>Title</t>
    <phoneticPr fontId="1"/>
  </si>
  <si>
    <t>VAT 10% included</t>
    <phoneticPr fontId="1"/>
  </si>
  <si>
    <t>Reproduction permission fees based on your copyright permission request as follows</t>
    <phoneticPr fontId="1"/>
  </si>
  <si>
    <t xml:space="preserve">To: </t>
    <phoneticPr fontId="1"/>
  </si>
  <si>
    <t>INVOICE</t>
    <phoneticPr fontId="1"/>
  </si>
  <si>
    <t>Number of Units</t>
    <phoneticPr fontId="1"/>
  </si>
  <si>
    <t>After you have filled in and selected all the yellow fields, 
the reproduction permission fee will be calculated and posted to the invoice form.</t>
    <phoneticPr fontId="1"/>
  </si>
  <si>
    <r>
      <t xml:space="preserve">Please use the bank transfer slip or PayPal output as a proof of payment instead of a receipt. The secretariat office of ECSJ does not issue receipts.If you wish to pay by credit card, please return this invoice to the Secretariat incharge of copyright clearance (copyright@electrochem.jp) to be billed by </t>
    </r>
    <r>
      <rPr>
        <b/>
        <i/>
        <sz val="11"/>
        <color theme="1"/>
        <rFont val="Calibri"/>
        <family val="2"/>
      </rPr>
      <t>PayPal</t>
    </r>
    <r>
      <rPr>
        <b/>
        <sz val="11"/>
        <color theme="1"/>
        <rFont val="Calibri"/>
        <family val="2"/>
      </rPr>
      <t xml:space="preserve">.	</t>
    </r>
    <phoneticPr fontId="1"/>
  </si>
  <si>
    <t>The Electrochemical Society of Japan
Nihon-Kodokai Building 7F, 3-1-6, Nishikanda, Chiyoda-ku, Tokyo 101-0065
copyright@electrochem.jp</t>
    <phoneticPr fontId="1"/>
  </si>
  <si>
    <t>The electrochemical Society of Japan
Nihon-Kodokai Building 7F
3-1-6, Nishikanda, Chiyoda-ku, Tokyo 101-0065
copyright@electrochem.jp
Reg. No. T5010005018107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</si>
</sst>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 "/>
    <numFmt numFmtId="177" formatCode="[$-409]mmmm\ d\,\ yyyy;@"/>
    <numFmt numFmtId="178" formatCode="#,##0_);[Red]\(#,##0\)"/>
  </numFmts>
  <fonts count="22"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1"/>
      <color theme="1"/>
      <name val="Calibri"/>
      <family val="2"/>
    </font>
    <font>
      <u/>
      <sz val="11"/>
      <color theme="10"/>
      <name val="游ゴシック"/>
      <family val="2"/>
      <charset val="128"/>
      <scheme val="minor"/>
    </font>
    <font>
      <b/>
      <sz val="11"/>
      <color theme="1"/>
      <name val="Calibri"/>
      <family val="2"/>
    </font>
    <font>
      <sz val="9"/>
      <color theme="1"/>
      <name val="Calibri"/>
      <family val="2"/>
    </font>
    <font>
      <b/>
      <sz val="8"/>
      <color theme="1"/>
      <name val="Calibri"/>
      <family val="2"/>
    </font>
    <font>
      <sz val="8"/>
      <color theme="1"/>
      <name val="Calibri"/>
      <family val="2"/>
    </font>
    <font>
      <u/>
      <sz val="11"/>
      <color theme="10"/>
      <name val="Calibri"/>
      <family val="2"/>
    </font>
    <font>
      <sz val="11"/>
      <color theme="0"/>
      <name val="Calibri"/>
      <family val="2"/>
    </font>
    <font>
      <b/>
      <sz val="9"/>
      <color rgb="FFFF0000"/>
      <name val="Calibri"/>
      <family val="2"/>
    </font>
    <font>
      <b/>
      <sz val="11"/>
      <color theme="0"/>
      <name val="Calibri"/>
      <family val="2"/>
    </font>
    <font>
      <b/>
      <sz val="10"/>
      <color theme="1"/>
      <name val="Calibri"/>
      <family val="2"/>
    </font>
    <font>
      <sz val="11"/>
      <color theme="1"/>
      <name val="游ゴシック"/>
      <family val="3"/>
      <charset val="128"/>
    </font>
    <font>
      <sz val="11"/>
      <color theme="1"/>
      <name val="Calibri"/>
      <family val="3"/>
    </font>
    <font>
      <b/>
      <sz val="14"/>
      <color theme="1"/>
      <name val="Calibri"/>
      <family val="2"/>
    </font>
    <font>
      <sz val="14"/>
      <color theme="1"/>
      <name val="Calibri"/>
      <family val="2"/>
    </font>
    <font>
      <sz val="10"/>
      <color theme="1"/>
      <name val="Calibri"/>
      <family val="2"/>
    </font>
    <font>
      <b/>
      <i/>
      <sz val="11"/>
      <color theme="1"/>
      <name val="Calibri"/>
      <family val="2"/>
    </font>
    <font>
      <sz val="10"/>
      <color theme="1"/>
      <name val="游ゴシック"/>
      <family val="2"/>
      <charset val="128"/>
      <scheme val="minor"/>
    </font>
    <font>
      <sz val="11"/>
      <color rgb="FFFF0000"/>
      <name val="Calibri"/>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0099"/>
        <bgColor indexed="64"/>
      </patternFill>
    </fill>
  </fills>
  <borders count="6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ck">
        <color theme="4" tint="0.59999389629810485"/>
      </right>
      <top/>
      <bottom style="thick">
        <color theme="4" tint="0.59999389629810485"/>
      </bottom>
      <diagonal/>
    </border>
    <border>
      <left style="medium">
        <color theme="1"/>
      </left>
      <right/>
      <top style="thin">
        <color indexed="64"/>
      </top>
      <bottom/>
      <diagonal/>
    </border>
    <border>
      <left/>
      <right style="medium">
        <color theme="1"/>
      </right>
      <top style="thin">
        <color indexed="64"/>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indexed="64"/>
      </left>
      <right/>
      <top style="medium">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83">
    <xf numFmtId="0" fontId="0" fillId="0" borderId="0" xfId="0">
      <alignment vertical="center"/>
    </xf>
    <xf numFmtId="0" fontId="3" fillId="2" borderId="22" xfId="0" applyFont="1" applyFill="1" applyBorder="1" applyAlignment="1" applyProtection="1">
      <alignment horizontal="left" vertical="center"/>
    </xf>
    <xf numFmtId="0" fontId="2" fillId="3" borderId="9" xfId="0" applyFont="1" applyFill="1" applyBorder="1" applyAlignment="1">
      <alignment horizontal="left" vertical="center"/>
    </xf>
    <xf numFmtId="0" fontId="2" fillId="3" borderId="8" xfId="0" applyFont="1" applyFill="1" applyBorder="1" applyAlignment="1">
      <alignment horizontal="left" vertical="center"/>
    </xf>
    <xf numFmtId="0" fontId="2" fillId="3" borderId="11" xfId="0" applyFont="1" applyFill="1" applyBorder="1" applyAlignment="1">
      <alignment horizontal="left" vertical="center"/>
    </xf>
    <xf numFmtId="0" fontId="2" fillId="3" borderId="0" xfId="0" applyFont="1" applyFill="1" applyBorder="1" applyAlignment="1">
      <alignment horizontal="right" vertical="center"/>
    </xf>
    <xf numFmtId="0" fontId="2" fillId="3" borderId="0" xfId="0" applyFont="1" applyFill="1" applyBorder="1" applyAlignment="1">
      <alignment vertical="center" shrinkToFit="1"/>
    </xf>
    <xf numFmtId="0" fontId="2" fillId="3" borderId="14" xfId="0" applyFont="1" applyFill="1" applyBorder="1" applyAlignment="1">
      <alignment horizontal="left" vertical="center"/>
    </xf>
    <xf numFmtId="0" fontId="2" fillId="3" borderId="13" xfId="0" applyFont="1" applyFill="1" applyBorder="1" applyAlignment="1">
      <alignment vertical="center" shrinkToFit="1"/>
    </xf>
    <xf numFmtId="0" fontId="3" fillId="2" borderId="53" xfId="0" applyFont="1" applyFill="1" applyBorder="1" applyAlignment="1" applyProtection="1">
      <alignment horizontal="left" vertical="center"/>
    </xf>
    <xf numFmtId="0" fontId="5" fillId="3" borderId="37" xfId="0" applyFont="1" applyFill="1" applyBorder="1">
      <alignment vertical="center"/>
    </xf>
    <xf numFmtId="0" fontId="3" fillId="3" borderId="42" xfId="0" applyFont="1" applyFill="1" applyBorder="1" applyAlignment="1">
      <alignment vertical="center" shrinkToFit="1"/>
    </xf>
    <xf numFmtId="0" fontId="3" fillId="3" borderId="41" xfId="0" applyFont="1" applyFill="1" applyBorder="1">
      <alignment vertical="center"/>
    </xf>
    <xf numFmtId="0" fontId="3" fillId="3" borderId="28" xfId="0" applyFont="1" applyFill="1" applyBorder="1" applyAlignment="1">
      <alignment vertical="center" shrinkToFit="1"/>
    </xf>
    <xf numFmtId="0" fontId="3" fillId="3" borderId="30" xfId="0" applyFont="1" applyFill="1" applyBorder="1">
      <alignment vertical="center"/>
    </xf>
    <xf numFmtId="0" fontId="3" fillId="3" borderId="25" xfId="0" applyFont="1" applyFill="1" applyBorder="1">
      <alignment vertical="center"/>
    </xf>
    <xf numFmtId="0" fontId="5" fillId="3" borderId="3" xfId="0" applyFont="1" applyFill="1" applyBorder="1">
      <alignment vertical="center"/>
    </xf>
    <xf numFmtId="0" fontId="3" fillId="3" borderId="14" xfId="0" applyFont="1" applyFill="1" applyBorder="1">
      <alignment vertical="center"/>
    </xf>
    <xf numFmtId="0" fontId="5" fillId="3" borderId="26" xfId="0" applyFont="1" applyFill="1" applyBorder="1" applyAlignment="1">
      <alignment horizontal="center" vertical="center" shrinkToFit="1"/>
    </xf>
    <xf numFmtId="0" fontId="5" fillId="3" borderId="20" xfId="0" applyFont="1" applyFill="1" applyBorder="1" applyAlignment="1">
      <alignment horizontal="center" vertical="center"/>
    </xf>
    <xf numFmtId="0" fontId="5" fillId="3" borderId="23" xfId="0" applyFont="1" applyFill="1" applyBorder="1" applyAlignment="1">
      <alignment horizontal="center" vertical="center"/>
    </xf>
    <xf numFmtId="0" fontId="3" fillId="3" borderId="0" xfId="0" applyFont="1" applyFill="1" applyBorder="1" applyAlignment="1">
      <alignment vertical="center"/>
    </xf>
    <xf numFmtId="176" fontId="5" fillId="3" borderId="36" xfId="0" applyNumberFormat="1" applyFont="1" applyFill="1" applyBorder="1">
      <alignment vertical="center"/>
    </xf>
    <xf numFmtId="0" fontId="10" fillId="3" borderId="0" xfId="0" applyNumberFormat="1" applyFont="1" applyFill="1" applyBorder="1" applyAlignment="1">
      <alignment vertical="center" shrinkToFit="1"/>
    </xf>
    <xf numFmtId="0" fontId="3" fillId="2" borderId="27" xfId="0" applyFont="1" applyFill="1" applyBorder="1" applyAlignment="1">
      <alignment vertical="center" shrinkToFit="1"/>
    </xf>
    <xf numFmtId="0" fontId="3" fillId="3" borderId="0" xfId="0" applyFont="1" applyFill="1" applyBorder="1" applyAlignment="1">
      <alignment vertical="center" wrapText="1"/>
    </xf>
    <xf numFmtId="0" fontId="3" fillId="2" borderId="6" xfId="0" applyFont="1" applyFill="1" applyBorder="1" applyAlignment="1">
      <alignment vertical="center" shrinkToFit="1"/>
    </xf>
    <xf numFmtId="0" fontId="3" fillId="3" borderId="38" xfId="0" applyFont="1" applyFill="1" applyBorder="1">
      <alignment vertical="center"/>
    </xf>
    <xf numFmtId="0" fontId="3" fillId="3" borderId="39" xfId="0" applyFont="1" applyFill="1" applyBorder="1">
      <alignment vertical="center"/>
    </xf>
    <xf numFmtId="0" fontId="5" fillId="3" borderId="36" xfId="0" applyFont="1" applyFill="1" applyBorder="1">
      <alignment vertical="center"/>
    </xf>
    <xf numFmtId="0" fontId="3" fillId="3" borderId="35" xfId="0" applyFont="1" applyFill="1" applyBorder="1" applyAlignment="1">
      <alignment vertical="center"/>
    </xf>
    <xf numFmtId="0" fontId="3" fillId="2" borderId="24" xfId="0" applyFont="1" applyFill="1" applyBorder="1" applyAlignment="1">
      <alignment vertical="center" shrinkToFit="1"/>
    </xf>
    <xf numFmtId="0" fontId="3" fillId="3" borderId="35" xfId="0" applyNumberFormat="1" applyFont="1" applyFill="1" applyBorder="1">
      <alignment vertical="center"/>
    </xf>
    <xf numFmtId="0" fontId="3" fillId="3" borderId="43" xfId="0" applyFont="1" applyFill="1" applyBorder="1" applyAlignment="1">
      <alignment vertical="center" shrinkToFit="1"/>
    </xf>
    <xf numFmtId="0" fontId="3" fillId="2" borderId="39" xfId="0" applyFont="1" applyFill="1" applyBorder="1" applyAlignment="1">
      <alignment vertical="center" shrinkToFit="1"/>
    </xf>
    <xf numFmtId="0" fontId="3" fillId="3" borderId="40" xfId="0" applyNumberFormat="1" applyFont="1" applyFill="1" applyBorder="1">
      <alignment vertical="center"/>
    </xf>
    <xf numFmtId="0" fontId="3" fillId="3" borderId="40" xfId="0" applyFont="1" applyFill="1" applyBorder="1" applyAlignment="1">
      <alignment vertical="center"/>
    </xf>
    <xf numFmtId="0" fontId="5" fillId="3" borderId="0" xfId="0" applyFont="1" applyFill="1" applyBorder="1" applyAlignment="1">
      <alignment horizontal="left" vertical="center"/>
    </xf>
    <xf numFmtId="0" fontId="3" fillId="3" borderId="36" xfId="0" applyFont="1" applyFill="1" applyBorder="1" applyAlignment="1">
      <alignment horizontal="left" vertical="center"/>
    </xf>
    <xf numFmtId="0" fontId="3" fillId="3" borderId="0" xfId="0" applyFont="1" applyFill="1" applyBorder="1">
      <alignment vertical="center"/>
    </xf>
    <xf numFmtId="176" fontId="5" fillId="3" borderId="15" xfId="0" applyNumberFormat="1" applyFont="1" applyFill="1" applyBorder="1" applyAlignment="1">
      <alignment vertical="center" shrinkToFit="1"/>
    </xf>
    <xf numFmtId="0" fontId="5" fillId="3" borderId="2" xfId="0" applyFont="1" applyFill="1" applyBorder="1">
      <alignment vertical="center"/>
    </xf>
    <xf numFmtId="0" fontId="11" fillId="3" borderId="0" xfId="0" applyFont="1" applyFill="1" applyAlignment="1">
      <alignment horizontal="right" vertical="center"/>
    </xf>
    <xf numFmtId="0" fontId="5" fillId="3" borderId="0" xfId="0" applyFont="1" applyFill="1" applyBorder="1" applyAlignment="1">
      <alignment vertical="center"/>
    </xf>
    <xf numFmtId="0" fontId="3" fillId="3" borderId="0" xfId="0" applyFont="1" applyFill="1" applyBorder="1" applyAlignment="1">
      <alignment vertical="top" wrapText="1"/>
    </xf>
    <xf numFmtId="0" fontId="12" fillId="4" borderId="54" xfId="1" applyFont="1" applyFill="1" applyBorder="1" applyAlignment="1">
      <alignment horizontal="center" vertical="center"/>
    </xf>
    <xf numFmtId="0" fontId="12" fillId="3" borderId="0" xfId="0" applyFont="1" applyFill="1" applyBorder="1" applyAlignment="1">
      <alignment horizontal="right" vertical="center"/>
    </xf>
    <xf numFmtId="0" fontId="10" fillId="3" borderId="0" xfId="0" applyNumberFormat="1" applyFont="1" applyFill="1" applyAlignment="1">
      <alignment vertical="center" shrinkToFit="1"/>
    </xf>
    <xf numFmtId="0" fontId="3" fillId="3" borderId="0" xfId="0" applyNumberFormat="1" applyFont="1" applyFill="1" applyAlignment="1">
      <alignment vertical="center" shrinkToFit="1"/>
    </xf>
    <xf numFmtId="0" fontId="3" fillId="3" borderId="0" xfId="0" applyFont="1" applyFill="1">
      <alignment vertical="center"/>
    </xf>
    <xf numFmtId="0" fontId="10" fillId="3" borderId="0" xfId="0" applyFont="1" applyFill="1">
      <alignment vertical="center"/>
    </xf>
    <xf numFmtId="0" fontId="10" fillId="3" borderId="0" xfId="0" applyFont="1" applyFill="1" applyBorder="1">
      <alignment vertical="center"/>
    </xf>
    <xf numFmtId="0" fontId="3" fillId="3" borderId="0" xfId="0" applyNumberFormat="1" applyFont="1" applyFill="1" applyBorder="1" applyAlignment="1">
      <alignment vertical="center" shrinkToFit="1"/>
    </xf>
    <xf numFmtId="0" fontId="5" fillId="3" borderId="0" xfId="0" applyFont="1" applyFill="1">
      <alignment vertical="center"/>
    </xf>
    <xf numFmtId="0" fontId="5" fillId="3" borderId="0" xfId="0" applyFont="1" applyFill="1" applyAlignment="1">
      <alignment horizontal="right" vertical="center"/>
    </xf>
    <xf numFmtId="0" fontId="3" fillId="0" borderId="0" xfId="0" applyNumberFormat="1" applyFont="1" applyFill="1" applyBorder="1" applyAlignment="1">
      <alignment vertical="center" shrinkToFit="1"/>
    </xf>
    <xf numFmtId="0" fontId="3" fillId="3" borderId="0" xfId="0" applyNumberFormat="1" applyFont="1" applyFill="1">
      <alignment vertical="center"/>
    </xf>
    <xf numFmtId="0" fontId="3" fillId="3" borderId="0" xfId="0" applyNumberFormat="1" applyFont="1" applyFill="1" applyAlignment="1">
      <alignment vertical="center"/>
    </xf>
    <xf numFmtId="0" fontId="15" fillId="3" borderId="0" xfId="0" applyNumberFormat="1" applyFont="1" applyFill="1" applyBorder="1" applyAlignment="1">
      <alignment vertical="center"/>
    </xf>
    <xf numFmtId="0" fontId="6" fillId="3" borderId="0" xfId="0" applyFont="1" applyFill="1" applyAlignment="1">
      <alignment vertical="center" shrinkToFit="1"/>
    </xf>
    <xf numFmtId="0" fontId="14" fillId="3" borderId="0" xfId="0" applyNumberFormat="1" applyFont="1" applyFill="1" applyAlignment="1">
      <alignment vertical="center"/>
    </xf>
    <xf numFmtId="0" fontId="15" fillId="3" borderId="0" xfId="0" applyNumberFormat="1" applyFont="1" applyFill="1" applyAlignment="1">
      <alignment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0" fontId="0" fillId="3" borderId="0" xfId="0" applyFill="1" applyAlignment="1">
      <alignment horizontal="right" vertical="center"/>
    </xf>
    <xf numFmtId="0" fontId="18" fillId="3" borderId="5" xfId="0" applyFont="1" applyFill="1" applyBorder="1">
      <alignment vertical="center"/>
    </xf>
    <xf numFmtId="0" fontId="18" fillId="3" borderId="33" xfId="0" applyFont="1" applyFill="1" applyBorder="1">
      <alignment vertical="center"/>
    </xf>
    <xf numFmtId="0" fontId="18" fillId="3" borderId="4" xfId="0" applyFont="1" applyFill="1" applyBorder="1">
      <alignment vertical="center"/>
    </xf>
    <xf numFmtId="0" fontId="18" fillId="3" borderId="3" xfId="0" applyFont="1" applyFill="1" applyBorder="1">
      <alignment vertical="center"/>
    </xf>
    <xf numFmtId="0" fontId="18" fillId="3" borderId="0" xfId="0" applyFont="1" applyFill="1">
      <alignment vertical="center"/>
    </xf>
    <xf numFmtId="0" fontId="18" fillId="3" borderId="40" xfId="0" applyFont="1" applyFill="1" applyBorder="1">
      <alignment vertical="center"/>
    </xf>
    <xf numFmtId="0" fontId="18" fillId="3" borderId="37" xfId="0" applyFont="1" applyFill="1" applyBorder="1">
      <alignment vertical="center"/>
    </xf>
    <xf numFmtId="0" fontId="18" fillId="3" borderId="36" xfId="0" applyFont="1" applyFill="1" applyBorder="1">
      <alignment vertical="center"/>
    </xf>
    <xf numFmtId="0" fontId="18" fillId="3" borderId="35" xfId="0" applyFont="1" applyFill="1" applyBorder="1">
      <alignment vertical="center"/>
    </xf>
    <xf numFmtId="0" fontId="8" fillId="3" borderId="0" xfId="0" applyFont="1" applyFill="1" applyAlignment="1">
      <alignment vertical="top" wrapText="1"/>
    </xf>
    <xf numFmtId="0" fontId="7" fillId="3" borderId="0" xfId="0" applyFont="1" applyFill="1" applyAlignment="1">
      <alignment vertical="top" shrinkToFit="1"/>
    </xf>
    <xf numFmtId="0" fontId="7" fillId="3" borderId="6" xfId="0" applyFont="1" applyFill="1" applyBorder="1" applyAlignment="1">
      <alignment vertical="top" wrapText="1"/>
    </xf>
    <xf numFmtId="0" fontId="8" fillId="3" borderId="0" xfId="0" applyFont="1" applyFill="1">
      <alignment vertical="center"/>
    </xf>
    <xf numFmtId="0" fontId="7" fillId="3" borderId="2" xfId="0" applyFont="1" applyFill="1" applyBorder="1">
      <alignment vertical="center"/>
    </xf>
    <xf numFmtId="176" fontId="7" fillId="3" borderId="15" xfId="0" applyNumberFormat="1" applyFont="1" applyFill="1" applyBorder="1">
      <alignment vertical="center"/>
    </xf>
    <xf numFmtId="0" fontId="7" fillId="3" borderId="1" xfId="0" applyFont="1" applyFill="1" applyBorder="1">
      <alignment vertical="center"/>
    </xf>
    <xf numFmtId="0" fontId="8" fillId="3" borderId="12" xfId="0" applyFont="1" applyFill="1" applyBorder="1">
      <alignment vertical="center"/>
    </xf>
    <xf numFmtId="0" fontId="7" fillId="3" borderId="18" xfId="0" applyFont="1" applyFill="1" applyBorder="1" applyAlignment="1">
      <alignment vertical="center" shrinkToFit="1"/>
    </xf>
    <xf numFmtId="0" fontId="8" fillId="3" borderId="11" xfId="0" applyFont="1" applyFill="1" applyBorder="1">
      <alignment vertical="center"/>
    </xf>
    <xf numFmtId="0" fontId="8" fillId="3" borderId="10" xfId="0" applyFont="1" applyFill="1" applyBorder="1">
      <alignment vertical="center"/>
    </xf>
    <xf numFmtId="0" fontId="7" fillId="3" borderId="19" xfId="0" applyFont="1" applyFill="1" applyBorder="1" applyAlignment="1">
      <alignment vertical="center" shrinkToFit="1"/>
    </xf>
    <xf numFmtId="0" fontId="8" fillId="3" borderId="9" xfId="0" applyFont="1" applyFill="1" applyBorder="1">
      <alignment vertical="center"/>
    </xf>
    <xf numFmtId="176" fontId="8" fillId="3" borderId="8" xfId="0" applyNumberFormat="1" applyFont="1" applyFill="1" applyBorder="1" applyAlignment="1">
      <alignment horizontal="right" vertical="center"/>
    </xf>
    <xf numFmtId="0" fontId="8" fillId="3" borderId="8" xfId="0" applyFont="1" applyFill="1" applyBorder="1">
      <alignment vertical="center"/>
    </xf>
    <xf numFmtId="0" fontId="8" fillId="3" borderId="7" xfId="0" applyFont="1" applyFill="1" applyBorder="1">
      <alignment vertical="center"/>
    </xf>
    <xf numFmtId="0" fontId="7" fillId="3" borderId="17" xfId="0" applyFont="1" applyFill="1" applyBorder="1" applyAlignment="1">
      <alignment vertical="center" shrinkToFit="1"/>
    </xf>
    <xf numFmtId="0" fontId="7" fillId="3" borderId="17" xfId="0" applyFont="1" applyFill="1" applyBorder="1" applyAlignment="1">
      <alignment vertical="top" shrinkToFit="1"/>
    </xf>
    <xf numFmtId="0" fontId="7" fillId="3" borderId="0" xfId="0" applyFont="1" applyFill="1" applyAlignment="1">
      <alignment horizontal="right" vertical="center"/>
    </xf>
    <xf numFmtId="0" fontId="16" fillId="3" borderId="13" xfId="0" applyFont="1" applyFill="1" applyBorder="1">
      <alignment vertical="center"/>
    </xf>
    <xf numFmtId="178" fontId="16" fillId="3" borderId="13" xfId="0" applyNumberFormat="1" applyFont="1" applyFill="1" applyBorder="1" applyAlignment="1">
      <alignment horizontal="right" vertical="center"/>
    </xf>
    <xf numFmtId="178" fontId="16" fillId="3" borderId="0" xfId="0" applyNumberFormat="1" applyFont="1" applyFill="1" applyAlignment="1">
      <alignment horizontal="right" vertical="center"/>
    </xf>
    <xf numFmtId="5" fontId="17" fillId="3" borderId="0" xfId="0" applyNumberFormat="1" applyFont="1" applyFill="1" applyAlignment="1">
      <alignment horizontal="right" vertical="center"/>
    </xf>
    <xf numFmtId="0" fontId="18" fillId="3" borderId="0" xfId="0" applyFont="1" applyFill="1" applyAlignment="1">
      <alignment horizontal="left" vertical="center"/>
    </xf>
    <xf numFmtId="0" fontId="21" fillId="3" borderId="0" xfId="0" applyFont="1" applyFill="1">
      <alignment vertical="center"/>
    </xf>
    <xf numFmtId="0" fontId="18" fillId="3" borderId="0" xfId="0" applyFont="1" applyFill="1" applyAlignment="1">
      <alignment wrapText="1"/>
    </xf>
    <xf numFmtId="0" fontId="18" fillId="3" borderId="0" xfId="0" applyFont="1" applyFill="1" applyAlignment="1"/>
    <xf numFmtId="0" fontId="5" fillId="3" borderId="0" xfId="0" applyNumberFormat="1" applyFont="1" applyFill="1" applyBorder="1" applyAlignment="1">
      <alignment horizontal="right" vertical="top" wrapText="1"/>
    </xf>
    <xf numFmtId="0" fontId="5" fillId="3" borderId="0" xfId="0" applyNumberFormat="1" applyFont="1" applyFill="1" applyBorder="1" applyAlignment="1">
      <alignment horizontal="right" vertical="top"/>
    </xf>
    <xf numFmtId="0" fontId="3" fillId="2" borderId="7" xfId="0" applyFont="1" applyFill="1" applyBorder="1" applyAlignment="1" applyProtection="1">
      <alignment vertical="center"/>
    </xf>
    <xf numFmtId="0" fontId="3" fillId="2" borderId="25" xfId="0" applyFont="1" applyFill="1" applyBorder="1" applyAlignment="1" applyProtection="1">
      <alignment vertical="center"/>
    </xf>
    <xf numFmtId="0" fontId="3" fillId="2" borderId="16" xfId="0" applyFont="1" applyFill="1" applyBorder="1" applyAlignment="1" applyProtection="1">
      <alignment vertical="center"/>
    </xf>
    <xf numFmtId="0" fontId="3" fillId="2" borderId="21" xfId="0" applyFont="1" applyFill="1" applyBorder="1" applyAlignment="1" applyProtection="1">
      <alignment vertical="center"/>
    </xf>
    <xf numFmtId="0" fontId="5" fillId="3" borderId="34" xfId="0" applyFont="1" applyFill="1" applyBorder="1" applyAlignment="1">
      <alignment vertical="center" shrinkToFit="1"/>
    </xf>
    <xf numFmtId="0" fontId="3" fillId="3" borderId="32" xfId="0" applyFont="1" applyFill="1" applyBorder="1" applyAlignment="1">
      <alignment vertical="center" shrinkToFit="1"/>
    </xf>
    <xf numFmtId="0" fontId="3" fillId="3" borderId="30" xfId="0" applyFont="1" applyFill="1" applyBorder="1" applyAlignment="1">
      <alignment vertical="center" shrinkToFit="1"/>
    </xf>
    <xf numFmtId="0" fontId="5" fillId="3" borderId="45"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2" borderId="41" xfId="0" applyFont="1" applyFill="1" applyBorder="1" applyAlignment="1">
      <alignment vertical="center" shrinkToFit="1"/>
    </xf>
    <xf numFmtId="0" fontId="3" fillId="2" borderId="44" xfId="0" applyFont="1" applyFill="1" applyBorder="1" applyAlignment="1">
      <alignment vertical="center" shrinkToFit="1"/>
    </xf>
    <xf numFmtId="177" fontId="5" fillId="3" borderId="0" xfId="0" applyNumberFormat="1" applyFont="1" applyFill="1" applyAlignment="1">
      <alignment horizontal="left"/>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29" xfId="0" quotePrefix="1" applyFont="1" applyFill="1" applyBorder="1" applyAlignment="1">
      <alignment vertical="center" wrapText="1" shrinkToFit="1"/>
    </xf>
    <xf numFmtId="0" fontId="3" fillId="0" borderId="36" xfId="0" applyFont="1" applyBorder="1" applyAlignment="1">
      <alignment vertical="center" wrapText="1" shrinkToFit="1"/>
    </xf>
    <xf numFmtId="0" fontId="3" fillId="0" borderId="37" xfId="0" applyFont="1" applyBorder="1" applyAlignment="1">
      <alignment vertical="center" wrapText="1" shrinkToFit="1"/>
    </xf>
    <xf numFmtId="0" fontId="3" fillId="0" borderId="47" xfId="0" applyFont="1" applyBorder="1" applyAlignment="1">
      <alignment vertical="center" wrapText="1" shrinkToFit="1"/>
    </xf>
    <xf numFmtId="0" fontId="3" fillId="0" borderId="33" xfId="0" applyFont="1" applyBorder="1" applyAlignment="1">
      <alignment vertical="center" wrapText="1" shrinkToFit="1"/>
    </xf>
    <xf numFmtId="0" fontId="3" fillId="0" borderId="5" xfId="0" applyFont="1" applyBorder="1" applyAlignment="1">
      <alignment vertical="center" wrapText="1" shrinkToFit="1"/>
    </xf>
    <xf numFmtId="0" fontId="3" fillId="2" borderId="55" xfId="0" applyFont="1" applyFill="1" applyBorder="1" applyAlignment="1" applyProtection="1">
      <alignment vertical="top" wrapText="1"/>
    </xf>
    <xf numFmtId="0" fontId="3" fillId="0" borderId="8" xfId="0" applyFont="1" applyBorder="1" applyAlignment="1">
      <alignment vertical="center" wrapText="1"/>
    </xf>
    <xf numFmtId="0" fontId="3" fillId="0" borderId="56" xfId="0" applyFont="1" applyBorder="1" applyAlignment="1">
      <alignment vertical="center" wrapText="1"/>
    </xf>
    <xf numFmtId="0" fontId="3" fillId="0" borderId="57" xfId="0" applyFont="1" applyBorder="1" applyAlignment="1">
      <alignment vertical="center" wrapText="1"/>
    </xf>
    <xf numFmtId="0" fontId="3" fillId="0" borderId="0" xfId="0" applyFont="1" applyAlignment="1">
      <alignment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3" fillId="0" borderId="60" xfId="0" applyFont="1" applyBorder="1" applyAlignment="1">
      <alignment vertical="center" wrapText="1"/>
    </xf>
    <xf numFmtId="0" fontId="3" fillId="0" borderId="61" xfId="0" applyFont="1" applyBorder="1" applyAlignment="1">
      <alignment vertical="center" wrapText="1"/>
    </xf>
    <xf numFmtId="0" fontId="3" fillId="0" borderId="46" xfId="0" applyFont="1" applyBorder="1" applyAlignment="1">
      <alignment horizontal="center" vertical="center" wrapText="1"/>
    </xf>
    <xf numFmtId="0" fontId="3" fillId="0" borderId="31" xfId="0" applyFont="1" applyBorder="1" applyAlignment="1">
      <alignment horizontal="center" vertical="center" wrapText="1"/>
    </xf>
    <xf numFmtId="0" fontId="3" fillId="2" borderId="62" xfId="0" applyFont="1" applyFill="1" applyBorder="1" applyAlignment="1" applyProtection="1">
      <alignment vertical="center"/>
    </xf>
    <xf numFmtId="0" fontId="3" fillId="2" borderId="30" xfId="0" applyFont="1" applyFill="1" applyBorder="1" applyAlignment="1" applyProtection="1">
      <alignment vertical="center"/>
    </xf>
    <xf numFmtId="0" fontId="3" fillId="2" borderId="52" xfId="0" applyFont="1" applyFill="1" applyBorder="1" applyAlignment="1">
      <alignment vertical="center" wrapText="1" shrinkToFit="1"/>
    </xf>
    <xf numFmtId="0" fontId="3" fillId="2" borderId="48" xfId="0" applyFont="1" applyFill="1" applyBorder="1" applyAlignment="1">
      <alignment vertical="center" wrapText="1" shrinkToFit="1"/>
    </xf>
    <xf numFmtId="0" fontId="5" fillId="3" borderId="34" xfId="0" applyNumberFormat="1" applyFont="1" applyFill="1" applyBorder="1" applyAlignment="1">
      <alignment vertical="center" shrinkToFit="1"/>
    </xf>
    <xf numFmtId="0" fontId="5" fillId="0" borderId="32" xfId="0" applyFont="1" applyBorder="1" applyAlignment="1">
      <alignment vertical="center"/>
    </xf>
    <xf numFmtId="0" fontId="5" fillId="0" borderId="30" xfId="0" applyFont="1" applyBorder="1" applyAlignment="1">
      <alignment vertical="center"/>
    </xf>
    <xf numFmtId="0" fontId="5" fillId="3" borderId="51"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2" xfId="0" applyFont="1" applyFill="1" applyBorder="1" applyAlignment="1">
      <alignment horizontal="center" vertical="center"/>
    </xf>
    <xf numFmtId="0" fontId="11" fillId="0" borderId="36" xfId="0" applyFont="1" applyBorder="1" applyAlignment="1">
      <alignment horizontal="right" vertical="top" wrapText="1"/>
    </xf>
    <xf numFmtId="0" fontId="11" fillId="0" borderId="33" xfId="0" applyFont="1" applyBorder="1" applyAlignment="1">
      <alignment horizontal="right" vertical="top" wrapText="1"/>
    </xf>
    <xf numFmtId="0" fontId="3" fillId="2" borderId="7" xfId="0" applyFont="1" applyFill="1" applyBorder="1" applyAlignment="1" applyProtection="1">
      <alignment vertical="center" wrapText="1"/>
    </xf>
    <xf numFmtId="0" fontId="3" fillId="0" borderId="25" xfId="0" applyFont="1" applyBorder="1" applyAlignment="1">
      <alignment vertical="center" wrapText="1"/>
    </xf>
    <xf numFmtId="0" fontId="3" fillId="0" borderId="12" xfId="0" applyFont="1" applyBorder="1" applyAlignment="1">
      <alignment vertical="center" wrapText="1"/>
    </xf>
    <xf numFmtId="0" fontId="3" fillId="0" borderId="24" xfId="0" applyFont="1" applyBorder="1" applyAlignment="1">
      <alignment vertical="center" wrapText="1"/>
    </xf>
    <xf numFmtId="0" fontId="5" fillId="3" borderId="1" xfId="0" applyFont="1" applyFill="1" applyBorder="1" applyAlignment="1">
      <alignment horizontal="center" vertical="center" shrinkToFit="1"/>
    </xf>
    <xf numFmtId="0" fontId="3" fillId="0" borderId="49" xfId="0" applyFont="1" applyBorder="1" applyAlignment="1">
      <alignment vertical="center" shrinkToFit="1"/>
    </xf>
    <xf numFmtId="0" fontId="4" fillId="2" borderId="38" xfId="1" applyFill="1" applyBorder="1" applyAlignment="1" applyProtection="1">
      <alignment vertical="center"/>
    </xf>
    <xf numFmtId="0" fontId="9" fillId="2" borderId="39" xfId="1" applyFont="1" applyFill="1" applyBorder="1" applyAlignment="1" applyProtection="1">
      <alignment vertical="center"/>
    </xf>
    <xf numFmtId="0" fontId="5" fillId="3" borderId="1" xfId="0" applyFont="1" applyFill="1" applyBorder="1">
      <alignment vertical="center"/>
    </xf>
    <xf numFmtId="0" fontId="5" fillId="3" borderId="15" xfId="0" applyFont="1" applyFill="1" applyBorder="1">
      <alignment vertical="center"/>
    </xf>
    <xf numFmtId="0" fontId="13" fillId="3" borderId="0" xfId="0" applyFont="1" applyFill="1" applyAlignment="1">
      <alignment wrapText="1"/>
    </xf>
    <xf numFmtId="0" fontId="3" fillId="3" borderId="0" xfId="0" applyFont="1" applyFill="1" applyAlignment="1">
      <alignment wrapText="1"/>
    </xf>
    <xf numFmtId="0" fontId="5" fillId="3" borderId="0" xfId="0" applyFont="1" applyFill="1" applyAlignment="1">
      <alignment vertical="top" wrapText="1"/>
    </xf>
    <xf numFmtId="0" fontId="3" fillId="3" borderId="0" xfId="0" applyFont="1" applyFill="1" applyAlignment="1">
      <alignment vertical="top" wrapText="1"/>
    </xf>
    <xf numFmtId="0" fontId="0" fillId="3" borderId="0" xfId="0" applyFill="1" applyAlignment="1">
      <alignment vertical="top" wrapText="1"/>
    </xf>
    <xf numFmtId="0" fontId="18" fillId="3" borderId="0" xfId="0" applyFont="1" applyFill="1" applyAlignment="1">
      <alignment horizontal="right" vertical="center" wrapText="1"/>
    </xf>
    <xf numFmtId="0" fontId="20" fillId="3" borderId="0" xfId="0" applyFont="1" applyFill="1" applyAlignment="1">
      <alignment horizontal="right" vertical="center"/>
    </xf>
    <xf numFmtId="177" fontId="3" fillId="3" borderId="0" xfId="0" applyNumberFormat="1" applyFont="1" applyFill="1">
      <alignment vertical="center"/>
    </xf>
    <xf numFmtId="0" fontId="0" fillId="3" borderId="0" xfId="0" applyFill="1">
      <alignment vertical="center"/>
    </xf>
    <xf numFmtId="0" fontId="18" fillId="3" borderId="0" xfId="0" applyFont="1" applyFill="1" applyAlignment="1">
      <alignment horizontal="left" vertical="center"/>
    </xf>
    <xf numFmtId="0" fontId="8" fillId="3" borderId="6" xfId="0" applyFont="1" applyFill="1" applyBorder="1" applyAlignment="1">
      <alignment vertical="top" wrapText="1"/>
    </xf>
    <xf numFmtId="0" fontId="8" fillId="3" borderId="18" xfId="0" applyFont="1" applyFill="1" applyBorder="1" applyAlignment="1">
      <alignment vertical="top" wrapText="1"/>
    </xf>
    <xf numFmtId="0" fontId="8" fillId="3" borderId="7" xfId="0" applyFont="1" applyFill="1" applyBorder="1" applyAlignment="1">
      <alignment vertical="top" wrapText="1"/>
    </xf>
    <xf numFmtId="0" fontId="8" fillId="3" borderId="8" xfId="0" applyFont="1" applyFill="1" applyBorder="1" applyAlignment="1">
      <alignment vertical="top" wrapText="1"/>
    </xf>
    <xf numFmtId="0" fontId="8" fillId="3" borderId="9" xfId="0" applyFont="1" applyFill="1" applyBorder="1" applyAlignment="1">
      <alignment vertical="top" wrapText="1"/>
    </xf>
    <xf numFmtId="0" fontId="8" fillId="3" borderId="10" xfId="0" applyFont="1" applyFill="1" applyBorder="1">
      <alignment vertical="center"/>
    </xf>
    <xf numFmtId="0" fontId="8" fillId="3" borderId="0" xfId="0" applyFont="1" applyFill="1">
      <alignment vertical="center"/>
    </xf>
    <xf numFmtId="0" fontId="8" fillId="3" borderId="11" xfId="0" applyFont="1" applyFill="1" applyBorder="1">
      <alignment vertical="center"/>
    </xf>
    <xf numFmtId="0" fontId="8" fillId="3" borderId="12" xfId="0" applyFont="1" applyFill="1" applyBorder="1">
      <alignment vertical="center"/>
    </xf>
    <xf numFmtId="0" fontId="8" fillId="3" borderId="13" xfId="0" applyFont="1" applyFill="1" applyBorder="1">
      <alignment vertical="center"/>
    </xf>
    <xf numFmtId="0" fontId="8" fillId="3" borderId="14" xfId="0" applyFont="1" applyFill="1" applyBorder="1">
      <alignment vertical="center"/>
    </xf>
    <xf numFmtId="0" fontId="16" fillId="3" borderId="0" xfId="0" applyFont="1" applyFill="1" applyAlignment="1">
      <alignment horizontal="center" vertical="center"/>
    </xf>
    <xf numFmtId="0" fontId="5" fillId="3" borderId="0" xfId="0" applyFont="1" applyFill="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12700</xdr:colOff>
      <xdr:row>0</xdr:row>
      <xdr:rowOff>38100</xdr:rowOff>
    </xdr:from>
    <xdr:ext cx="438547" cy="438150"/>
    <xdr:pic>
      <xdr:nvPicPr>
        <xdr:cNvPr id="2" name="図 1">
          <a:extLst>
            <a:ext uri="{FF2B5EF4-FFF2-40B4-BE49-F238E27FC236}">
              <a16:creationId xmlns:a16="http://schemas.microsoft.com/office/drawing/2014/main" id="{2F619E0D-862D-4BF1-BFBE-1FD118E13D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3100" y="38100"/>
          <a:ext cx="438547" cy="43815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E89A9-86F7-472B-9F21-E9C529263D29}">
  <dimension ref="B1:N61"/>
  <sheetViews>
    <sheetView tabSelected="1" zoomScale="92" zoomScaleNormal="92" zoomScaleSheetLayoutView="96" workbookViewId="0">
      <selection activeCell="G16" sqref="G16:I19"/>
    </sheetView>
  </sheetViews>
  <sheetFormatPr defaultRowHeight="18" customHeight="1" x14ac:dyDescent="0.55000000000000004"/>
  <cols>
    <col min="1" max="1" width="1.25" style="49" customWidth="1"/>
    <col min="2" max="2" width="9.6640625" style="49" customWidth="1"/>
    <col min="3" max="3" width="16.5" style="49" customWidth="1"/>
    <col min="4" max="4" width="12.1640625" style="49" customWidth="1"/>
    <col min="5" max="5" width="19.83203125" style="49" customWidth="1"/>
    <col min="6" max="6" width="2.83203125" style="50" customWidth="1"/>
    <col min="7" max="7" width="13" style="47" customWidth="1"/>
    <col min="8" max="8" width="12.25" style="47" customWidth="1"/>
    <col min="9" max="9" width="28.4140625" style="47" customWidth="1"/>
    <col min="10" max="10" width="3.4140625" style="47" customWidth="1"/>
    <col min="11" max="14" width="4.25" style="47" customWidth="1"/>
    <col min="15" max="16384" width="8.6640625" style="49"/>
  </cols>
  <sheetData>
    <row r="1" spans="2:14" ht="6" customHeight="1" thickBot="1" x14ac:dyDescent="0.6">
      <c r="J1" s="23"/>
    </row>
    <row r="2" spans="2:14" ht="18" customHeight="1" thickBot="1" x14ac:dyDescent="0.6">
      <c r="B2" s="118" t="s">
        <v>3</v>
      </c>
      <c r="C2" s="146"/>
      <c r="D2" s="146"/>
      <c r="E2" s="147"/>
      <c r="G2" s="18" t="s">
        <v>19</v>
      </c>
      <c r="H2" s="137"/>
      <c r="I2" s="138"/>
      <c r="J2" s="23"/>
    </row>
    <row r="3" spans="2:14" ht="18" customHeight="1" x14ac:dyDescent="0.55000000000000004">
      <c r="B3" s="148" t="s">
        <v>81</v>
      </c>
      <c r="C3" s="148"/>
      <c r="D3" s="148"/>
      <c r="E3" s="148"/>
      <c r="G3" s="19" t="s">
        <v>20</v>
      </c>
      <c r="H3" s="105"/>
      <c r="I3" s="106"/>
      <c r="J3" s="21"/>
    </row>
    <row r="4" spans="2:14" s="39" customFormat="1" ht="18" customHeight="1" thickBot="1" x14ac:dyDescent="0.6">
      <c r="B4" s="149"/>
      <c r="C4" s="149"/>
      <c r="D4" s="149"/>
      <c r="E4" s="149"/>
      <c r="F4" s="51"/>
      <c r="G4" s="20" t="s">
        <v>21</v>
      </c>
      <c r="H4" s="156"/>
      <c r="I4" s="157"/>
      <c r="J4" s="21"/>
      <c r="K4" s="47"/>
      <c r="L4" s="47"/>
      <c r="M4" s="47"/>
      <c r="N4" s="47"/>
    </row>
    <row r="5" spans="2:14" ht="18" customHeight="1" thickBot="1" x14ac:dyDescent="0.6">
      <c r="B5" s="158" t="s">
        <v>4</v>
      </c>
      <c r="C5" s="159"/>
      <c r="D5" s="22">
        <v>10000</v>
      </c>
      <c r="E5" s="10" t="s">
        <v>5</v>
      </c>
      <c r="G5" s="141" t="s">
        <v>29</v>
      </c>
      <c r="H5" s="142"/>
      <c r="I5" s="143"/>
      <c r="J5" s="23"/>
    </row>
    <row r="6" spans="2:14" ht="18" customHeight="1" x14ac:dyDescent="0.55000000000000004">
      <c r="B6" s="115" t="s">
        <v>9</v>
      </c>
      <c r="C6" s="11" t="s">
        <v>6</v>
      </c>
      <c r="D6" s="24"/>
      <c r="E6" s="14" t="s">
        <v>10</v>
      </c>
      <c r="G6" s="144" t="s">
        <v>22</v>
      </c>
      <c r="H6" s="150"/>
      <c r="I6" s="151"/>
      <c r="J6" s="25"/>
      <c r="K6" s="48"/>
      <c r="L6" s="48"/>
      <c r="M6" s="48"/>
      <c r="N6" s="48"/>
    </row>
    <row r="7" spans="2:14" ht="18" customHeight="1" x14ac:dyDescent="0.55000000000000004">
      <c r="B7" s="116"/>
      <c r="C7" s="12" t="s">
        <v>7</v>
      </c>
      <c r="D7" s="26"/>
      <c r="E7" s="15" t="s">
        <v>11</v>
      </c>
      <c r="G7" s="145"/>
      <c r="H7" s="152"/>
      <c r="I7" s="153"/>
      <c r="J7" s="25"/>
      <c r="K7" s="48"/>
      <c r="L7" s="48"/>
      <c r="M7" s="48"/>
      <c r="N7" s="48"/>
    </row>
    <row r="8" spans="2:14" ht="18" customHeight="1" thickBot="1" x14ac:dyDescent="0.6">
      <c r="B8" s="116"/>
      <c r="C8" s="13" t="s">
        <v>8</v>
      </c>
      <c r="D8" s="27">
        <f>ROUNDUP(D6+D7/500,0)</f>
        <v>0</v>
      </c>
      <c r="E8" s="28" t="s">
        <v>12</v>
      </c>
      <c r="G8" s="19" t="s">
        <v>23</v>
      </c>
      <c r="H8" s="105"/>
      <c r="I8" s="106"/>
      <c r="J8" s="25"/>
      <c r="K8" s="52"/>
      <c r="L8" s="52"/>
      <c r="M8" s="52"/>
      <c r="N8" s="52"/>
    </row>
    <row r="9" spans="2:14" ht="18" customHeight="1" thickBot="1" x14ac:dyDescent="0.6">
      <c r="B9" s="117"/>
      <c r="C9" s="29"/>
      <c r="D9" s="22">
        <f>IF(D8&lt;10,D5*D8,"")</f>
        <v>0</v>
      </c>
      <c r="E9" s="16" t="s">
        <v>13</v>
      </c>
      <c r="G9" s="19" t="s">
        <v>24</v>
      </c>
      <c r="H9" s="103"/>
      <c r="I9" s="104"/>
      <c r="J9" s="21"/>
    </row>
    <row r="10" spans="2:14" ht="38" customHeight="1" thickBot="1" x14ac:dyDescent="0.6">
      <c r="B10" s="154" t="s">
        <v>52</v>
      </c>
      <c r="C10" s="155"/>
      <c r="D10" s="139"/>
      <c r="E10" s="140"/>
      <c r="F10" s="50" t="e">
        <f>VLOOKUP(D10,H:I,2,FALSE)</f>
        <v>#N/A</v>
      </c>
      <c r="G10" s="19" t="s">
        <v>25</v>
      </c>
      <c r="H10" s="1"/>
      <c r="I10" s="30"/>
      <c r="J10" s="21"/>
      <c r="K10" s="48"/>
      <c r="L10" s="48"/>
      <c r="M10" s="48"/>
      <c r="N10" s="48"/>
    </row>
    <row r="11" spans="2:14" ht="18" customHeight="1" thickBot="1" x14ac:dyDescent="0.6">
      <c r="B11" s="110" t="s">
        <v>14</v>
      </c>
      <c r="C11" s="12" t="s">
        <v>15</v>
      </c>
      <c r="D11" s="112"/>
      <c r="E11" s="113"/>
      <c r="F11" s="50" t="e">
        <f>VLOOKUP(D11,H:I,2,FALSE)</f>
        <v>#N/A</v>
      </c>
      <c r="G11" s="19" t="s">
        <v>26</v>
      </c>
      <c r="H11" s="1"/>
      <c r="I11" s="21"/>
      <c r="J11" s="21"/>
      <c r="K11" s="48"/>
      <c r="L11" s="48"/>
      <c r="M11" s="48"/>
      <c r="N11" s="48"/>
    </row>
    <row r="12" spans="2:14" ht="18" customHeight="1" x14ac:dyDescent="0.55000000000000004">
      <c r="B12" s="135"/>
      <c r="C12" s="17" t="s">
        <v>17</v>
      </c>
      <c r="D12" s="31"/>
      <c r="E12" s="32"/>
      <c r="F12" s="50" t="e">
        <f>VLOOKUP(D12,H:I,2,FALSE)</f>
        <v>#N/A</v>
      </c>
      <c r="G12" s="19" t="s">
        <v>27</v>
      </c>
      <c r="H12" s="1"/>
      <c r="I12" s="21"/>
      <c r="J12" s="21"/>
      <c r="K12" s="23"/>
    </row>
    <row r="13" spans="2:14" ht="18" customHeight="1" thickBot="1" x14ac:dyDescent="0.6">
      <c r="B13" s="136"/>
      <c r="C13" s="33" t="s">
        <v>0</v>
      </c>
      <c r="D13" s="34"/>
      <c r="E13" s="35"/>
      <c r="F13" s="50" t="e">
        <f>VLOOKUP(D13,H:I,2,FALSE)</f>
        <v>#N/A</v>
      </c>
      <c r="G13" s="20" t="s">
        <v>28</v>
      </c>
      <c r="H13" s="9"/>
      <c r="I13" s="36"/>
      <c r="J13" s="21"/>
      <c r="K13" s="23"/>
    </row>
    <row r="14" spans="2:14" ht="18" customHeight="1" thickBot="1" x14ac:dyDescent="0.6">
      <c r="F14" s="51"/>
      <c r="G14" s="37"/>
      <c r="H14" s="38"/>
      <c r="I14" s="39"/>
      <c r="J14" s="21"/>
      <c r="K14" s="23"/>
    </row>
    <row r="15" spans="2:14" ht="18" customHeight="1" x14ac:dyDescent="0.55000000000000004">
      <c r="B15" s="110" t="s">
        <v>16</v>
      </c>
      <c r="C15" s="120" t="e">
        <f>IF(OR(AND(F12=I23,F13=I36),AND(F13=I34,D8&gt;9)),(IF(AND(F12=I23,F13=I36),"Not permitted under the terms of the Creative Commons (NC). Please contact the author directly. ECSJ does not accept inquiries regarding author contact information.","Excessive reprinting is not permitted. In exceptional cases, full-text reprinting of articles in institutional repositories by the authors themselves is permitted free of charge.")),"Reproduction is permitted.")</f>
        <v>#N/A</v>
      </c>
      <c r="D15" s="121"/>
      <c r="E15" s="122"/>
      <c r="G15" s="107" t="s">
        <v>30</v>
      </c>
      <c r="H15" s="108"/>
      <c r="I15" s="109"/>
      <c r="J15" s="21"/>
    </row>
    <row r="16" spans="2:14" ht="31" customHeight="1" thickBot="1" x14ac:dyDescent="0.6">
      <c r="B16" s="111"/>
      <c r="C16" s="123"/>
      <c r="D16" s="124"/>
      <c r="E16" s="125"/>
      <c r="G16" s="126"/>
      <c r="H16" s="127"/>
      <c r="I16" s="128"/>
      <c r="J16" s="23"/>
      <c r="M16" s="49"/>
      <c r="N16" s="49"/>
    </row>
    <row r="17" spans="2:14" ht="34" customHeight="1" thickBot="1" x14ac:dyDescent="0.6">
      <c r="B17" s="118" t="e">
        <f>IF(D17="","","Reproduction permission fee
(VAT 10% included.)")</f>
        <v>#N/A</v>
      </c>
      <c r="C17" s="119"/>
      <c r="D17" s="40" t="e">
        <f>IF(C15="Reproduction is permitted.",IF(D5*D8*F10*F11*F12*F13&lt;0,0,D5*D8*F10*F11*F12*F13),"")</f>
        <v>#N/A</v>
      </c>
      <c r="E17" s="41" t="e">
        <f>IF(D17="","","JPY")</f>
        <v>#N/A</v>
      </c>
      <c r="G17" s="129"/>
      <c r="H17" s="130"/>
      <c r="I17" s="131"/>
      <c r="J17" s="39"/>
    </row>
    <row r="18" spans="2:14" ht="13" customHeight="1" x14ac:dyDescent="0.55000000000000004">
      <c r="E18" s="42" t="e">
        <f>IF(D17=0,"The free reproduction permission fee does not require a copyright permittion application.","")</f>
        <v>#N/A</v>
      </c>
      <c r="G18" s="129"/>
      <c r="H18" s="130"/>
      <c r="I18" s="131"/>
      <c r="J18" s="43"/>
    </row>
    <row r="19" spans="2:14" ht="18" customHeight="1" thickBot="1" x14ac:dyDescent="0.4">
      <c r="B19" s="114">
        <f ca="1">TODAY()</f>
        <v>45401</v>
      </c>
      <c r="C19" s="114"/>
      <c r="D19" s="114"/>
      <c r="E19" s="114"/>
      <c r="G19" s="132"/>
      <c r="H19" s="133"/>
      <c r="I19" s="134"/>
      <c r="J19" s="43"/>
    </row>
    <row r="20" spans="2:14" ht="6" customHeight="1" x14ac:dyDescent="0.55000000000000004">
      <c r="G20" s="21"/>
      <c r="H20" s="21"/>
      <c r="I20" s="21"/>
      <c r="J20" s="44"/>
    </row>
    <row r="21" spans="2:14" ht="18" customHeight="1" thickBot="1" x14ac:dyDescent="0.6">
      <c r="B21" s="53"/>
      <c r="C21" s="53"/>
      <c r="D21" s="53"/>
      <c r="E21" s="54" t="s">
        <v>18</v>
      </c>
      <c r="G21" s="21"/>
      <c r="H21" s="21"/>
      <c r="I21" s="45" t="e">
        <f>IF(D17=0,"","To Invoice Form")</f>
        <v>#N/A</v>
      </c>
      <c r="J21" s="44"/>
    </row>
    <row r="22" spans="2:14" ht="48" customHeight="1" thickTop="1" x14ac:dyDescent="0.55000000000000004">
      <c r="B22" s="101" t="s">
        <v>83</v>
      </c>
      <c r="C22" s="102"/>
      <c r="D22" s="102"/>
      <c r="E22" s="102"/>
      <c r="G22" s="46"/>
      <c r="H22" s="46"/>
      <c r="J22" s="44"/>
    </row>
    <row r="23" spans="2:14" ht="18" hidden="1" customHeight="1" x14ac:dyDescent="0.55000000000000004">
      <c r="F23" s="49"/>
      <c r="G23" s="48"/>
      <c r="H23" s="58" t="s">
        <v>31</v>
      </c>
      <c r="I23" s="55">
        <v>1</v>
      </c>
      <c r="J23" s="44"/>
      <c r="K23" s="48"/>
      <c r="L23" s="48"/>
      <c r="N23" s="48"/>
    </row>
    <row r="24" spans="2:14" ht="18" hidden="1" customHeight="1" x14ac:dyDescent="0.55000000000000004">
      <c r="F24" s="49"/>
      <c r="G24" s="48"/>
      <c r="H24" s="58" t="s">
        <v>32</v>
      </c>
      <c r="I24" s="52">
        <v>0.5</v>
      </c>
      <c r="J24" s="44"/>
      <c r="K24" s="48"/>
      <c r="L24" s="48"/>
      <c r="N24" s="48"/>
    </row>
    <row r="25" spans="2:14" ht="18" hidden="1" customHeight="1" x14ac:dyDescent="0.55000000000000004">
      <c r="F25" s="49"/>
      <c r="G25" s="48"/>
      <c r="H25" s="59" t="s">
        <v>33</v>
      </c>
      <c r="I25" s="48">
        <v>0</v>
      </c>
      <c r="J25" s="48"/>
      <c r="K25" s="48"/>
      <c r="L25" s="48"/>
      <c r="N25" s="49"/>
    </row>
    <row r="26" spans="2:14" ht="18" hidden="1" customHeight="1" x14ac:dyDescent="0.55000000000000004">
      <c r="F26" s="49"/>
      <c r="G26" s="48"/>
      <c r="H26" s="59" t="s">
        <v>34</v>
      </c>
      <c r="I26" s="48">
        <v>0.25</v>
      </c>
      <c r="J26" s="48"/>
      <c r="K26" s="48"/>
      <c r="L26" s="48"/>
      <c r="N26" s="49"/>
    </row>
    <row r="27" spans="2:14" ht="18" hidden="1" customHeight="1" x14ac:dyDescent="0.55000000000000004">
      <c r="D27" s="48"/>
      <c r="E27" s="48"/>
      <c r="F27" s="48"/>
      <c r="G27" s="48"/>
      <c r="H27" s="59" t="s">
        <v>35</v>
      </c>
      <c r="I27" s="48">
        <v>0.5</v>
      </c>
      <c r="J27" s="48"/>
      <c r="K27" s="48"/>
      <c r="L27" s="48"/>
      <c r="N27" s="49"/>
    </row>
    <row r="28" spans="2:14" ht="18" hidden="1" customHeight="1" x14ac:dyDescent="0.55000000000000004">
      <c r="D28" s="48"/>
      <c r="E28" s="48"/>
      <c r="F28" s="48"/>
      <c r="G28" s="48"/>
      <c r="H28" s="59" t="s">
        <v>36</v>
      </c>
      <c r="I28" s="52">
        <v>1</v>
      </c>
      <c r="J28" s="49"/>
      <c r="K28" s="49"/>
      <c r="L28" s="49"/>
      <c r="N28" s="49"/>
    </row>
    <row r="29" spans="2:14" ht="18" hidden="1" customHeight="1" x14ac:dyDescent="0.55000000000000004">
      <c r="D29" s="48"/>
      <c r="E29" s="48"/>
      <c r="F29" s="48"/>
      <c r="G29" s="48"/>
      <c r="H29" s="59" t="s">
        <v>37</v>
      </c>
      <c r="I29" s="52">
        <v>2</v>
      </c>
      <c r="J29" s="49"/>
      <c r="K29" s="49"/>
      <c r="L29" s="49"/>
      <c r="N29" s="49"/>
    </row>
    <row r="30" spans="2:14" ht="18" hidden="1" customHeight="1" x14ac:dyDescent="0.55000000000000004">
      <c r="D30" s="52"/>
      <c r="E30" s="52"/>
      <c r="F30" s="48"/>
      <c r="G30" s="48"/>
      <c r="H30" s="59" t="s">
        <v>38</v>
      </c>
      <c r="I30" s="52">
        <v>5</v>
      </c>
      <c r="J30" s="49"/>
      <c r="K30" s="49"/>
      <c r="L30" s="49"/>
      <c r="N30" s="49"/>
    </row>
    <row r="31" spans="2:14" ht="18" hidden="1" customHeight="1" x14ac:dyDescent="0.55000000000000004">
      <c r="D31" s="52"/>
      <c r="E31" s="52"/>
      <c r="F31" s="48"/>
      <c r="G31" s="48"/>
      <c r="H31" s="59" t="s">
        <v>39</v>
      </c>
      <c r="I31" s="52">
        <v>2</v>
      </c>
      <c r="J31" s="49"/>
      <c r="K31" s="49"/>
      <c r="L31" s="49"/>
      <c r="N31" s="49"/>
    </row>
    <row r="32" spans="2:14" ht="18" hidden="1" customHeight="1" x14ac:dyDescent="0.55000000000000004">
      <c r="D32" s="52"/>
      <c r="E32" s="52"/>
      <c r="F32" s="48"/>
      <c r="G32" s="48"/>
      <c r="H32" s="59" t="s">
        <v>40</v>
      </c>
      <c r="I32" s="52">
        <v>2</v>
      </c>
      <c r="J32" s="49"/>
      <c r="K32" s="49"/>
      <c r="L32" s="49"/>
      <c r="N32" s="49"/>
    </row>
    <row r="33" spans="4:14" ht="18" hidden="1" customHeight="1" x14ac:dyDescent="0.55000000000000004">
      <c r="D33" s="52"/>
      <c r="E33" s="52"/>
      <c r="F33" s="48"/>
      <c r="G33" s="48"/>
      <c r="H33" s="59" t="s">
        <v>41</v>
      </c>
      <c r="I33" s="52">
        <v>3</v>
      </c>
      <c r="J33" s="49"/>
      <c r="K33" s="49"/>
      <c r="L33" s="49"/>
      <c r="N33" s="49"/>
    </row>
    <row r="34" spans="4:14" ht="18" hidden="1" customHeight="1" x14ac:dyDescent="0.55000000000000004">
      <c r="D34" s="52"/>
      <c r="E34" s="52"/>
      <c r="F34" s="48"/>
      <c r="G34" s="48"/>
      <c r="H34" s="60" t="s">
        <v>42</v>
      </c>
      <c r="I34" s="48">
        <v>1</v>
      </c>
      <c r="J34" s="49"/>
      <c r="K34" s="49"/>
      <c r="L34" s="49"/>
      <c r="N34" s="49"/>
    </row>
    <row r="35" spans="4:14" ht="18" hidden="1" customHeight="1" x14ac:dyDescent="0.55000000000000004">
      <c r="D35" s="52"/>
      <c r="E35" s="52"/>
      <c r="F35" s="48"/>
      <c r="G35" s="48"/>
      <c r="H35" s="57" t="s">
        <v>1</v>
      </c>
      <c r="I35" s="48">
        <v>0</v>
      </c>
      <c r="J35" s="49"/>
      <c r="K35" s="49"/>
      <c r="L35" s="49"/>
      <c r="N35" s="49"/>
    </row>
    <row r="36" spans="4:14" ht="18" hidden="1" customHeight="1" x14ac:dyDescent="0.55000000000000004">
      <c r="D36" s="52"/>
      <c r="E36" s="52"/>
      <c r="F36" s="48"/>
      <c r="G36" s="48"/>
      <c r="H36" s="57" t="s">
        <v>2</v>
      </c>
      <c r="I36" s="48">
        <v>-1</v>
      </c>
      <c r="J36" s="49"/>
      <c r="K36" s="49"/>
      <c r="L36" s="49"/>
      <c r="N36" s="49"/>
    </row>
    <row r="37" spans="4:14" ht="18" hidden="1" customHeight="1" x14ac:dyDescent="0.55000000000000004">
      <c r="D37" s="56"/>
      <c r="E37" s="56"/>
      <c r="F37" s="48"/>
      <c r="G37" s="48"/>
      <c r="H37" s="61" t="s">
        <v>43</v>
      </c>
      <c r="I37" s="48">
        <v>1</v>
      </c>
      <c r="J37" s="49"/>
      <c r="K37" s="49"/>
      <c r="L37" s="49"/>
      <c r="N37" s="49"/>
    </row>
    <row r="38" spans="4:14" ht="18" hidden="1" customHeight="1" x14ac:dyDescent="0.55000000000000004">
      <c r="D38" s="48"/>
      <c r="E38" s="48"/>
      <c r="F38" s="48"/>
      <c r="G38" s="48"/>
      <c r="H38" s="61" t="s">
        <v>44</v>
      </c>
      <c r="I38" s="48">
        <v>0</v>
      </c>
      <c r="J38" s="49"/>
      <c r="K38" s="49"/>
      <c r="L38" s="49"/>
      <c r="N38" s="49"/>
    </row>
    <row r="39" spans="4:14" ht="18" hidden="1" customHeight="1" x14ac:dyDescent="0.55000000000000004">
      <c r="F39" s="49"/>
      <c r="G39" s="48"/>
      <c r="H39" s="61" t="s">
        <v>45</v>
      </c>
      <c r="I39" s="48">
        <v>1</v>
      </c>
      <c r="J39" s="48"/>
      <c r="K39" s="49"/>
      <c r="L39" s="49"/>
      <c r="N39" s="49"/>
    </row>
    <row r="40" spans="4:14" ht="18" hidden="1" customHeight="1" x14ac:dyDescent="0.55000000000000004">
      <c r="F40" s="49"/>
      <c r="G40" s="48"/>
      <c r="H40" s="61" t="s">
        <v>46</v>
      </c>
      <c r="I40" s="48">
        <v>0</v>
      </c>
      <c r="J40" s="48"/>
      <c r="K40" s="48"/>
      <c r="L40" s="48"/>
      <c r="N40" s="49"/>
    </row>
    <row r="41" spans="4:14" ht="18" hidden="1" customHeight="1" x14ac:dyDescent="0.55000000000000004">
      <c r="F41" s="49"/>
      <c r="G41" s="48"/>
      <c r="H41" s="61" t="s">
        <v>47</v>
      </c>
      <c r="I41" s="48">
        <v>1</v>
      </c>
      <c r="J41" s="48"/>
      <c r="K41" s="48"/>
      <c r="L41" s="48"/>
      <c r="N41" s="49"/>
    </row>
    <row r="42" spans="4:14" ht="18" hidden="1" customHeight="1" x14ac:dyDescent="0.55000000000000004">
      <c r="F42" s="49"/>
      <c r="G42" s="48"/>
      <c r="H42" s="61" t="s">
        <v>48</v>
      </c>
      <c r="I42" s="48">
        <v>0</v>
      </c>
      <c r="J42" s="48"/>
      <c r="K42" s="48"/>
      <c r="L42" s="48"/>
      <c r="N42" s="49"/>
    </row>
    <row r="43" spans="4:14" ht="18" hidden="1" customHeight="1" x14ac:dyDescent="0.55000000000000004">
      <c r="F43" s="49"/>
      <c r="G43" s="48"/>
      <c r="H43" s="61" t="s">
        <v>49</v>
      </c>
      <c r="I43" s="48">
        <v>1</v>
      </c>
      <c r="J43" s="48"/>
      <c r="K43" s="48"/>
      <c r="L43" s="48"/>
      <c r="N43" s="49"/>
    </row>
    <row r="44" spans="4:14" ht="18" hidden="1" customHeight="1" x14ac:dyDescent="0.55000000000000004">
      <c r="F44" s="49"/>
      <c r="G44" s="48"/>
      <c r="H44" s="61" t="s">
        <v>51</v>
      </c>
      <c r="I44" s="48">
        <v>0</v>
      </c>
      <c r="J44" s="48"/>
      <c r="K44" s="48"/>
      <c r="L44" s="48"/>
      <c r="N44" s="48"/>
    </row>
    <row r="45" spans="4:14" ht="18" hidden="1" customHeight="1" x14ac:dyDescent="0.55000000000000004">
      <c r="F45" s="49"/>
      <c r="G45" s="48"/>
      <c r="H45" s="61" t="s">
        <v>50</v>
      </c>
      <c r="I45" s="48">
        <v>1</v>
      </c>
      <c r="J45" s="48"/>
      <c r="K45" s="48"/>
      <c r="L45" s="48"/>
      <c r="N45" s="48"/>
    </row>
    <row r="46" spans="4:14" ht="18" customHeight="1" x14ac:dyDescent="0.55000000000000004">
      <c r="F46" s="49"/>
      <c r="G46" s="48"/>
      <c r="H46" s="48"/>
      <c r="I46" s="48"/>
      <c r="J46" s="49"/>
      <c r="K46" s="48"/>
      <c r="L46" s="48"/>
      <c r="M46" s="48"/>
      <c r="N46" s="48"/>
    </row>
    <row r="47" spans="4:14" ht="18" customHeight="1" x14ac:dyDescent="0.55000000000000004">
      <c r="F47" s="49"/>
      <c r="G47" s="48"/>
      <c r="H47" s="48"/>
      <c r="I47" s="48"/>
      <c r="J47" s="48"/>
      <c r="K47" s="48"/>
      <c r="L47" s="48"/>
      <c r="M47" s="48"/>
      <c r="N47" s="48"/>
    </row>
    <row r="48" spans="4:14" ht="18" customHeight="1" x14ac:dyDescent="0.55000000000000004">
      <c r="F48" s="49"/>
      <c r="G48" s="48"/>
      <c r="H48" s="48"/>
      <c r="I48" s="48"/>
      <c r="J48" s="48"/>
      <c r="K48" s="48"/>
      <c r="L48" s="48"/>
      <c r="M48" s="48"/>
      <c r="N48" s="48"/>
    </row>
    <row r="49" spans="6:14" ht="18" customHeight="1" x14ac:dyDescent="0.55000000000000004">
      <c r="F49" s="49"/>
      <c r="G49" s="48"/>
      <c r="H49" s="48"/>
      <c r="I49" s="48"/>
      <c r="J49" s="48"/>
      <c r="K49" s="48"/>
      <c r="L49" s="48"/>
      <c r="M49" s="48"/>
      <c r="N49" s="48"/>
    </row>
    <row r="50" spans="6:14" ht="18" customHeight="1" x14ac:dyDescent="0.55000000000000004">
      <c r="F50" s="49"/>
      <c r="G50" s="48"/>
      <c r="H50" s="48"/>
      <c r="I50" s="48"/>
      <c r="J50" s="48"/>
      <c r="K50" s="48"/>
      <c r="L50" s="48"/>
      <c r="M50" s="48"/>
      <c r="N50" s="48"/>
    </row>
    <row r="51" spans="6:14" ht="18" customHeight="1" x14ac:dyDescent="0.55000000000000004">
      <c r="F51" s="49"/>
      <c r="G51" s="48"/>
      <c r="H51" s="48"/>
      <c r="I51" s="48"/>
      <c r="J51" s="48"/>
      <c r="K51" s="48"/>
      <c r="L51" s="48"/>
      <c r="M51" s="48"/>
      <c r="N51" s="48"/>
    </row>
    <row r="52" spans="6:14" ht="18" customHeight="1" x14ac:dyDescent="0.55000000000000004">
      <c r="F52" s="49"/>
      <c r="G52" s="48"/>
      <c r="H52" s="48"/>
      <c r="I52" s="48"/>
      <c r="J52" s="48"/>
      <c r="K52" s="48"/>
      <c r="L52" s="48"/>
      <c r="M52" s="48"/>
      <c r="N52" s="48"/>
    </row>
    <row r="53" spans="6:14" ht="18" customHeight="1" x14ac:dyDescent="0.55000000000000004">
      <c r="F53" s="49"/>
      <c r="G53" s="48"/>
      <c r="H53" s="48"/>
      <c r="I53" s="48"/>
      <c r="J53" s="48"/>
      <c r="K53" s="48"/>
      <c r="L53" s="48"/>
      <c r="M53" s="48"/>
      <c r="N53" s="48"/>
    </row>
    <row r="54" spans="6:14" ht="18" customHeight="1" x14ac:dyDescent="0.55000000000000004">
      <c r="F54" s="49"/>
      <c r="G54" s="48"/>
      <c r="H54" s="48"/>
      <c r="I54" s="48"/>
      <c r="J54" s="48"/>
      <c r="K54" s="48"/>
      <c r="L54" s="48"/>
      <c r="M54" s="48"/>
      <c r="N54" s="48"/>
    </row>
    <row r="55" spans="6:14" ht="18" customHeight="1" x14ac:dyDescent="0.55000000000000004">
      <c r="F55" s="49"/>
      <c r="G55" s="48"/>
      <c r="H55" s="48"/>
      <c r="I55" s="48"/>
      <c r="J55" s="48"/>
      <c r="K55" s="48"/>
      <c r="L55" s="48"/>
      <c r="M55" s="48"/>
      <c r="N55" s="48"/>
    </row>
    <row r="56" spans="6:14" ht="18" customHeight="1" x14ac:dyDescent="0.55000000000000004">
      <c r="F56" s="49"/>
      <c r="G56" s="48"/>
      <c r="H56" s="48"/>
      <c r="I56" s="48"/>
      <c r="J56" s="48"/>
      <c r="K56" s="48"/>
      <c r="L56" s="48"/>
      <c r="M56" s="48"/>
      <c r="N56" s="48"/>
    </row>
    <row r="57" spans="6:14" ht="18" customHeight="1" x14ac:dyDescent="0.55000000000000004">
      <c r="F57" s="49"/>
      <c r="G57" s="48"/>
      <c r="H57" s="48"/>
      <c r="I57" s="48"/>
      <c r="J57" s="48"/>
      <c r="K57" s="48"/>
      <c r="L57" s="48"/>
      <c r="M57" s="48"/>
      <c r="N57" s="48"/>
    </row>
    <row r="58" spans="6:14" ht="18" customHeight="1" x14ac:dyDescent="0.55000000000000004">
      <c r="F58" s="49"/>
      <c r="G58" s="48"/>
      <c r="H58" s="48"/>
      <c r="I58" s="48"/>
      <c r="J58" s="48"/>
      <c r="K58" s="48"/>
      <c r="L58" s="48"/>
      <c r="M58" s="48"/>
      <c r="N58" s="48"/>
    </row>
    <row r="59" spans="6:14" ht="18" customHeight="1" x14ac:dyDescent="0.55000000000000004">
      <c r="F59" s="49"/>
      <c r="G59" s="48"/>
      <c r="H59" s="48"/>
      <c r="I59" s="48"/>
      <c r="J59" s="48"/>
      <c r="K59" s="48"/>
      <c r="L59" s="48"/>
      <c r="M59" s="48"/>
      <c r="N59" s="48"/>
    </row>
    <row r="60" spans="6:14" ht="18" customHeight="1" x14ac:dyDescent="0.55000000000000004">
      <c r="F60" s="49"/>
      <c r="G60" s="48"/>
      <c r="H60" s="48"/>
      <c r="I60" s="48"/>
      <c r="J60" s="48"/>
      <c r="K60" s="48"/>
      <c r="L60" s="48"/>
      <c r="M60" s="48"/>
      <c r="N60" s="48"/>
    </row>
    <row r="61" spans="6:14" ht="18" customHeight="1" x14ac:dyDescent="0.55000000000000004">
      <c r="F61" s="49"/>
      <c r="G61" s="48"/>
      <c r="H61" s="48"/>
      <c r="I61" s="48"/>
      <c r="J61" s="48"/>
      <c r="K61" s="48"/>
      <c r="L61" s="48"/>
      <c r="M61" s="48"/>
      <c r="N61" s="48"/>
    </row>
  </sheetData>
  <sheetProtection algorithmName="SHA-512" hashValue="IFZ4Gty2O/2ZJ6cbxmEcrhvhnh70y6GQ1SyYEM5gOfFh5zHv+Sen0UV4/0jZ7wR0cqpSe9rMvQlzd6Vh50/VCg==" saltValue="cg7PLUIAlGH/rRsktCNEVg==" spinCount="100000" sheet="1" objects="1" scenarios="1"/>
  <protectedRanges>
    <protectedRange sqref="H10:H13" name="範囲6"/>
    <protectedRange sqref="D10:D13" name="範囲2"/>
    <protectedRange sqref="D6:D7" name="範囲1"/>
    <protectedRange sqref="D10:E11" name="範囲4"/>
    <protectedRange sqref="H2:I4 H6:I9" name="範囲5"/>
    <protectedRange sqref="G16:I19" name="範囲7"/>
  </protectedRanges>
  <mergeCells count="23">
    <mergeCell ref="H2:I2"/>
    <mergeCell ref="D10:E10"/>
    <mergeCell ref="G5:I5"/>
    <mergeCell ref="G6:G7"/>
    <mergeCell ref="B2:E2"/>
    <mergeCell ref="B3:E4"/>
    <mergeCell ref="H6:I7"/>
    <mergeCell ref="B10:C10"/>
    <mergeCell ref="H3:I3"/>
    <mergeCell ref="H4:I4"/>
    <mergeCell ref="B5:C5"/>
    <mergeCell ref="B22:E22"/>
    <mergeCell ref="H9:I9"/>
    <mergeCell ref="H8:I8"/>
    <mergeCell ref="G15:I15"/>
    <mergeCell ref="B15:B16"/>
    <mergeCell ref="D11:E11"/>
    <mergeCell ref="B19:E19"/>
    <mergeCell ref="B6:B9"/>
    <mergeCell ref="B17:C17"/>
    <mergeCell ref="C15:E16"/>
    <mergeCell ref="G16:I19"/>
    <mergeCell ref="B11:B13"/>
  </mergeCells>
  <phoneticPr fontId="1"/>
  <dataValidations count="4">
    <dataValidation type="list" allowBlank="1" showInputMessage="1" showErrorMessage="1" sqref="D13" xr:uid="{9652316B-D8FB-4F9C-B1F4-CF21A6A9199E}">
      <formula1>$H$34:$H$36</formula1>
    </dataValidation>
    <dataValidation type="list" allowBlank="1" showInputMessage="1" showErrorMessage="1" sqref="D11:E11" xr:uid="{C0EA346E-69A4-46F2-AC0B-5B4BFBBF4EE8}">
      <formula1>$H$25:$H$33</formula1>
    </dataValidation>
    <dataValidation type="list" allowBlank="1" showInputMessage="1" showErrorMessage="1" sqref="D12" xr:uid="{EF02464B-1220-4B87-9333-A6ED1E97795F}">
      <formula1>$H$23:$H$24</formula1>
    </dataValidation>
    <dataValidation type="list" allowBlank="1" showInputMessage="1" showErrorMessage="1" sqref="D10:E10" xr:uid="{F41482F2-0AE2-4688-8594-2061A6549BC0}">
      <formula1>$H$37:$H$45</formula1>
    </dataValidation>
  </dataValidations>
  <hyperlinks>
    <hyperlink ref="I21" location="'Invoice form'!A1" display="'Invoice form'!A1" xr:uid="{674278C5-444B-49F1-931B-C2D9991B7B4A}"/>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82D62-C133-4031-92AD-C34B5C7E0EE4}">
  <dimension ref="A1:J41"/>
  <sheetViews>
    <sheetView view="pageBreakPreview" zoomScale="64" zoomScaleNormal="100" zoomScaleSheetLayoutView="64" workbookViewId="0">
      <selection activeCell="L12" sqref="L12"/>
    </sheetView>
  </sheetViews>
  <sheetFormatPr defaultRowHeight="14.5" x14ac:dyDescent="0.55000000000000004"/>
  <cols>
    <col min="1" max="1" width="2" style="49" customWidth="1"/>
    <col min="2" max="2" width="3.25" style="49" customWidth="1"/>
    <col min="3" max="3" width="10.1640625" style="49" customWidth="1"/>
    <col min="4" max="4" width="6.9140625" style="49" customWidth="1"/>
    <col min="5" max="5" width="10.58203125" style="49" customWidth="1"/>
    <col min="6" max="6" width="24.9140625" style="49" customWidth="1"/>
    <col min="7" max="7" width="5.83203125" style="49" customWidth="1"/>
    <col min="8" max="8" width="6.75" style="49" customWidth="1"/>
    <col min="9" max="9" width="4.25" style="49" customWidth="1"/>
    <col min="10" max="10" width="3.6640625" style="49" customWidth="1"/>
    <col min="11" max="16384" width="8.6640625" style="49"/>
  </cols>
  <sheetData>
    <row r="1" spans="1:10" ht="7" customHeight="1" x14ac:dyDescent="0.55000000000000004"/>
    <row r="2" spans="1:10" ht="18" x14ac:dyDescent="0.55000000000000004">
      <c r="B2" s="98"/>
      <c r="G2" s="167">
        <f ca="1">TODAY()</f>
        <v>45401</v>
      </c>
      <c r="H2" s="168"/>
      <c r="I2" s="168"/>
      <c r="J2" s="168"/>
    </row>
    <row r="3" spans="1:10" ht="18.5" x14ac:dyDescent="0.55000000000000004">
      <c r="E3" s="181" t="s">
        <v>79</v>
      </c>
      <c r="F3" s="182"/>
    </row>
    <row r="4" spans="1:10" x14ac:dyDescent="0.55000000000000004">
      <c r="A4" s="69"/>
      <c r="B4" s="69" t="s">
        <v>78</v>
      </c>
      <c r="C4" s="97">
        <f>'Quick estimation'!H2</f>
        <v>0</v>
      </c>
      <c r="D4" s="97"/>
      <c r="E4" s="69"/>
      <c r="F4" s="69"/>
      <c r="G4" s="69"/>
      <c r="H4" s="69"/>
      <c r="I4" s="69"/>
      <c r="J4" s="69"/>
    </row>
    <row r="5" spans="1:10" x14ac:dyDescent="0.55000000000000004">
      <c r="A5" s="69"/>
      <c r="B5" s="69"/>
      <c r="C5" s="97">
        <f>'Quick estimation'!H3</f>
        <v>0</v>
      </c>
      <c r="D5" s="69"/>
      <c r="E5" s="169"/>
      <c r="F5" s="169"/>
      <c r="G5" s="169"/>
      <c r="H5" s="69"/>
      <c r="I5" s="69"/>
      <c r="J5" s="69"/>
    </row>
    <row r="6" spans="1:10" x14ac:dyDescent="0.55000000000000004">
      <c r="A6" s="69"/>
      <c r="B6" s="69"/>
      <c r="C6" s="97">
        <f>'Quick estimation'!H4</f>
        <v>0</v>
      </c>
      <c r="D6" s="69"/>
      <c r="E6" s="97"/>
      <c r="F6" s="97"/>
      <c r="G6" s="97"/>
      <c r="H6" s="69"/>
      <c r="I6" s="69"/>
      <c r="J6" s="69"/>
    </row>
    <row r="7" spans="1:10" ht="72.5" customHeight="1" x14ac:dyDescent="0.55000000000000004">
      <c r="A7" s="69"/>
      <c r="B7" s="69"/>
      <c r="C7" s="69"/>
      <c r="D7" s="69"/>
      <c r="E7" s="165" t="s">
        <v>84</v>
      </c>
      <c r="F7" s="166"/>
      <c r="G7" s="166"/>
      <c r="H7" s="166"/>
      <c r="I7" s="166"/>
      <c r="J7" s="166"/>
    </row>
    <row r="8" spans="1:10" x14ac:dyDescent="0.55000000000000004">
      <c r="A8" s="69"/>
      <c r="B8" s="69" t="s">
        <v>77</v>
      </c>
      <c r="C8" s="69"/>
      <c r="D8" s="69"/>
      <c r="E8" s="69"/>
      <c r="F8" s="69"/>
      <c r="G8" s="69"/>
      <c r="H8" s="69"/>
      <c r="I8" s="69"/>
      <c r="J8" s="69"/>
    </row>
    <row r="9" spans="1:10" ht="27" customHeight="1" x14ac:dyDescent="0.55000000000000004">
      <c r="D9" s="96"/>
      <c r="E9" s="95"/>
      <c r="F9" s="94" t="e">
        <f>'Quick estimation'!D17</f>
        <v>#N/A</v>
      </c>
      <c r="G9" s="93" t="s">
        <v>13</v>
      </c>
    </row>
    <row r="10" spans="1:10" ht="12.5" customHeight="1" x14ac:dyDescent="0.55000000000000004">
      <c r="G10" s="92" t="s">
        <v>76</v>
      </c>
    </row>
    <row r="11" spans="1:10" s="77" customFormat="1" ht="10.5" x14ac:dyDescent="0.55000000000000004"/>
    <row r="12" spans="1:10" s="77" customFormat="1" ht="27.5" customHeight="1" x14ac:dyDescent="0.55000000000000004">
      <c r="C12" s="91" t="s">
        <v>75</v>
      </c>
      <c r="D12" s="172">
        <f>'Quick estimation'!H6</f>
        <v>0</v>
      </c>
      <c r="E12" s="173"/>
      <c r="F12" s="173"/>
      <c r="G12" s="173"/>
      <c r="H12" s="173"/>
      <c r="I12" s="174"/>
    </row>
    <row r="13" spans="1:10" s="77" customFormat="1" ht="10.5" x14ac:dyDescent="0.55000000000000004">
      <c r="C13" s="85" t="s">
        <v>23</v>
      </c>
      <c r="D13" s="175">
        <f>'Quick estimation'!H8</f>
        <v>0</v>
      </c>
      <c r="E13" s="176"/>
      <c r="F13" s="176"/>
      <c r="G13" s="176"/>
      <c r="H13" s="176"/>
      <c r="I13" s="177"/>
    </row>
    <row r="14" spans="1:10" s="77" customFormat="1" ht="10.5" x14ac:dyDescent="0.55000000000000004">
      <c r="C14" s="82" t="s">
        <v>24</v>
      </c>
      <c r="D14" s="178">
        <f>'Quick estimation'!H9</f>
        <v>0</v>
      </c>
      <c r="E14" s="179"/>
      <c r="F14" s="179"/>
      <c r="G14" s="179"/>
      <c r="H14" s="179"/>
      <c r="I14" s="180"/>
    </row>
    <row r="15" spans="1:10" s="77" customFormat="1" ht="13" x14ac:dyDescent="0.55000000000000004">
      <c r="C15" s="90" t="s">
        <v>25</v>
      </c>
      <c r="D15" s="2">
        <f>'Quick estimation'!H10</f>
        <v>0</v>
      </c>
      <c r="E15" s="89" t="s">
        <v>80</v>
      </c>
      <c r="F15" s="3">
        <f>'Quick estimation'!D8</f>
        <v>0</v>
      </c>
      <c r="G15" s="88" t="s">
        <v>74</v>
      </c>
      <c r="H15" s="87">
        <f>'Quick estimation'!D9</f>
        <v>0</v>
      </c>
      <c r="I15" s="86" t="s">
        <v>13</v>
      </c>
    </row>
    <row r="16" spans="1:10" s="77" customFormat="1" ht="13" x14ac:dyDescent="0.55000000000000004">
      <c r="C16" s="85" t="s">
        <v>26</v>
      </c>
      <c r="D16" s="4">
        <f>'Quick estimation'!H11</f>
        <v>0</v>
      </c>
      <c r="E16" s="84" t="s">
        <v>73</v>
      </c>
      <c r="F16" s="6">
        <f>'Quick estimation'!D11</f>
        <v>0</v>
      </c>
      <c r="G16" s="77" t="s">
        <v>71</v>
      </c>
      <c r="H16" s="5" t="e">
        <f>'Quick estimation'!F11</f>
        <v>#N/A</v>
      </c>
      <c r="I16" s="83"/>
    </row>
    <row r="17" spans="3:9" s="77" customFormat="1" ht="13.5" thickBot="1" x14ac:dyDescent="0.6">
      <c r="C17" s="85" t="s">
        <v>72</v>
      </c>
      <c r="D17" s="4">
        <f>'Quick estimation'!H12</f>
        <v>0</v>
      </c>
      <c r="E17" s="84" t="s">
        <v>15</v>
      </c>
      <c r="F17" s="6">
        <f>'Quick estimation'!D12</f>
        <v>0</v>
      </c>
      <c r="G17" s="77" t="s">
        <v>71</v>
      </c>
      <c r="H17" s="5" t="e">
        <f>'Quick estimation'!F12</f>
        <v>#N/A</v>
      </c>
      <c r="I17" s="83"/>
    </row>
    <row r="18" spans="3:9" s="77" customFormat="1" ht="13.5" thickBot="1" x14ac:dyDescent="0.6">
      <c r="C18" s="82" t="s">
        <v>28</v>
      </c>
      <c r="D18" s="7">
        <f>'Quick estimation'!H13</f>
        <v>0</v>
      </c>
      <c r="E18" s="81" t="s">
        <v>70</v>
      </c>
      <c r="F18" s="8">
        <f>'Quick estimation'!D10</f>
        <v>0</v>
      </c>
      <c r="G18" s="80" t="s">
        <v>69</v>
      </c>
      <c r="H18" s="79" t="e">
        <f>'Quick estimation'!D17</f>
        <v>#N/A</v>
      </c>
      <c r="I18" s="78" t="s">
        <v>13</v>
      </c>
    </row>
    <row r="19" spans="3:9" ht="55" customHeight="1" x14ac:dyDescent="0.55000000000000004">
      <c r="C19" s="76" t="s">
        <v>68</v>
      </c>
      <c r="D19" s="170">
        <f>'Quick estimation'!G16</f>
        <v>0</v>
      </c>
      <c r="E19" s="170"/>
      <c r="F19" s="170"/>
      <c r="G19" s="171"/>
      <c r="H19" s="171"/>
      <c r="I19" s="171"/>
    </row>
    <row r="20" spans="3:9" ht="5" customHeight="1" x14ac:dyDescent="0.55000000000000004">
      <c r="C20" s="75"/>
      <c r="D20" s="74"/>
      <c r="E20" s="74"/>
      <c r="F20" s="74"/>
      <c r="G20" s="74"/>
      <c r="H20" s="74"/>
      <c r="I20" s="74"/>
    </row>
    <row r="21" spans="3:9" s="69" customFormat="1" ht="64.5" customHeight="1" x14ac:dyDescent="0.55000000000000004">
      <c r="C21" s="162" t="s">
        <v>82</v>
      </c>
      <c r="D21" s="163"/>
      <c r="E21" s="163"/>
      <c r="F21" s="163"/>
      <c r="G21" s="163"/>
      <c r="H21" s="163"/>
      <c r="I21" s="164"/>
    </row>
    <row r="22" spans="3:9" s="100" customFormat="1" ht="24.5" customHeight="1" thickBot="1" x14ac:dyDescent="0.4">
      <c r="C22" s="160" t="s">
        <v>67</v>
      </c>
      <c r="D22" s="161"/>
      <c r="E22" s="161"/>
      <c r="F22" s="161"/>
      <c r="G22" s="99"/>
      <c r="H22" s="99"/>
      <c r="I22" s="99"/>
    </row>
    <row r="23" spans="3:9" s="69" customFormat="1" ht="13" x14ac:dyDescent="0.55000000000000004">
      <c r="C23" s="73" t="s">
        <v>66</v>
      </c>
      <c r="D23" s="71"/>
      <c r="E23" s="72" t="s">
        <v>65</v>
      </c>
      <c r="F23" s="72"/>
      <c r="G23" s="71"/>
    </row>
    <row r="24" spans="3:9" s="69" customFormat="1" ht="13" x14ac:dyDescent="0.55000000000000004">
      <c r="C24" s="70" t="s">
        <v>64</v>
      </c>
      <c r="D24" s="68"/>
      <c r="E24" s="69" t="s">
        <v>63</v>
      </c>
      <c r="G24" s="68"/>
    </row>
    <row r="25" spans="3:9" s="69" customFormat="1" ht="13" x14ac:dyDescent="0.55000000000000004">
      <c r="C25" s="70" t="s">
        <v>62</v>
      </c>
      <c r="D25" s="68"/>
      <c r="E25" s="69" t="s">
        <v>61</v>
      </c>
      <c r="G25" s="68"/>
    </row>
    <row r="26" spans="3:9" s="69" customFormat="1" ht="13" x14ac:dyDescent="0.55000000000000004">
      <c r="C26" s="70" t="s">
        <v>60</v>
      </c>
      <c r="D26" s="68"/>
      <c r="E26" s="69" t="s">
        <v>59</v>
      </c>
      <c r="G26" s="68"/>
    </row>
    <row r="27" spans="3:9" x14ac:dyDescent="0.55000000000000004">
      <c r="C27" s="70" t="s">
        <v>58</v>
      </c>
      <c r="D27" s="68"/>
      <c r="E27" s="69" t="s">
        <v>57</v>
      </c>
      <c r="F27" s="69"/>
      <c r="G27" s="68"/>
    </row>
    <row r="28" spans="3:9" x14ac:dyDescent="0.55000000000000004">
      <c r="C28" s="70" t="s">
        <v>56</v>
      </c>
      <c r="D28" s="68"/>
      <c r="E28" s="69" t="s">
        <v>55</v>
      </c>
      <c r="F28" s="69"/>
      <c r="G28" s="68"/>
    </row>
    <row r="29" spans="3:9" ht="15" thickBot="1" x14ac:dyDescent="0.6">
      <c r="C29" s="67" t="s">
        <v>54</v>
      </c>
      <c r="D29" s="65"/>
      <c r="E29" s="66" t="s">
        <v>53</v>
      </c>
      <c r="F29" s="66"/>
      <c r="G29" s="65"/>
    </row>
    <row r="30" spans="3:9" ht="8.5" customHeight="1" x14ac:dyDescent="0.55000000000000004"/>
    <row r="31" spans="3:9" ht="8.5" customHeight="1" x14ac:dyDescent="0.55000000000000004">
      <c r="F31" s="63"/>
      <c r="G31" s="64"/>
      <c r="H31" s="64"/>
      <c r="I31" s="64"/>
    </row>
    <row r="32" spans="3:9" ht="8.5" customHeight="1" x14ac:dyDescent="0.55000000000000004">
      <c r="F32" s="63"/>
      <c r="G32" s="63"/>
      <c r="H32" s="63"/>
      <c r="I32" s="63"/>
    </row>
    <row r="33" spans="8:9" ht="8.5" customHeight="1" x14ac:dyDescent="0.55000000000000004">
      <c r="H33" s="62"/>
      <c r="I33" s="62"/>
    </row>
    <row r="34" spans="8:9" ht="8.5" customHeight="1" x14ac:dyDescent="0.55000000000000004"/>
    <row r="35" spans="8:9" ht="8.5" customHeight="1" x14ac:dyDescent="0.55000000000000004"/>
    <row r="36" spans="8:9" ht="8.5" customHeight="1" x14ac:dyDescent="0.55000000000000004"/>
    <row r="37" spans="8:9" ht="8.5" customHeight="1" x14ac:dyDescent="0.55000000000000004"/>
    <row r="38" spans="8:9" ht="8.5" customHeight="1" x14ac:dyDescent="0.55000000000000004"/>
    <row r="39" spans="8:9" ht="8.5" customHeight="1" x14ac:dyDescent="0.55000000000000004"/>
    <row r="40" spans="8:9" ht="8.5" customHeight="1" x14ac:dyDescent="0.55000000000000004"/>
    <row r="41" spans="8:9" ht="8.5" customHeight="1" x14ac:dyDescent="0.55000000000000004"/>
  </sheetData>
  <sheetProtection algorithmName="SHA-512" hashValue="Huw7Cr5dTi8ccOJWp5RDnNjAnrADR0/EpwVHEcChAsanyL09/l3JwaaswTJu4Infawmg9KAfeOVZ0StPQ4VmzA==" saltValue="lYeDlaX2T42IBKDPdm95yg==" spinCount="100000" sheet="1" objects="1" scenarios="1"/>
  <protectedRanges>
    <protectedRange sqref="E5:G7 C4:D4" name="範囲1"/>
  </protectedRanges>
  <mergeCells count="10">
    <mergeCell ref="C22:F22"/>
    <mergeCell ref="C21:I21"/>
    <mergeCell ref="E7:J7"/>
    <mergeCell ref="G2:J2"/>
    <mergeCell ref="E5:G5"/>
    <mergeCell ref="D19:I19"/>
    <mergeCell ref="D12:I12"/>
    <mergeCell ref="D13:I13"/>
    <mergeCell ref="D14:I14"/>
    <mergeCell ref="E3:F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Quick estimation</vt:lpstr>
      <vt:lpstr>Invoice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mizuhata</dc:creator>
  <cp:lastModifiedBy>Minoru MIZUHATA</cp:lastModifiedBy>
  <cp:lastPrinted>2023-01-12T15:12:25Z</cp:lastPrinted>
  <dcterms:created xsi:type="dcterms:W3CDTF">2022-04-15T15:05:39Z</dcterms:created>
  <dcterms:modified xsi:type="dcterms:W3CDTF">2024-04-18T19:00:40Z</dcterms:modified>
</cp:coreProperties>
</file>